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2\2022_02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H5" i="80" l="1"/>
  <c r="E5" i="80"/>
  <c r="D5" i="80"/>
  <c r="C5" i="80"/>
  <c r="E4" i="80"/>
  <c r="D26" i="80" l="1"/>
  <c r="C26" i="80"/>
  <c r="D25" i="80"/>
  <c r="E25" i="80" s="1"/>
  <c r="C25" i="80"/>
  <c r="D24" i="80"/>
  <c r="E24" i="80" s="1"/>
  <c r="C24" i="80"/>
  <c r="D22" i="80"/>
  <c r="C22" i="80"/>
  <c r="D21" i="80"/>
  <c r="E21" i="80" s="1"/>
  <c r="C21" i="80"/>
  <c r="D20" i="80"/>
  <c r="E20" i="80" s="1"/>
  <c r="C20" i="80"/>
  <c r="D19" i="80"/>
  <c r="E19" i="80" s="1"/>
  <c r="C19" i="80"/>
  <c r="D16" i="80"/>
  <c r="E16" i="80" s="1"/>
  <c r="C16" i="80"/>
  <c r="D15" i="80"/>
  <c r="E15" i="80" s="1"/>
  <c r="C15" i="80"/>
  <c r="D14" i="80"/>
  <c r="E14" i="80" s="1"/>
  <c r="C14" i="80"/>
  <c r="D13" i="80"/>
  <c r="E13" i="80" s="1"/>
  <c r="C13" i="80"/>
  <c r="D12" i="80"/>
  <c r="E12" i="80" s="1"/>
  <c r="D11" i="80"/>
  <c r="C11" i="80"/>
  <c r="D10" i="80"/>
  <c r="E10" i="80" s="1"/>
  <c r="C10" i="80"/>
  <c r="O25" i="33" l="1"/>
  <c r="P25" i="33" s="1"/>
  <c r="N25" i="33"/>
  <c r="L25" i="33"/>
  <c r="M25" i="33" s="1"/>
  <c r="K25" i="33"/>
  <c r="I25" i="33"/>
  <c r="J25" i="33" s="1"/>
  <c r="H25" i="33"/>
  <c r="F25" i="33"/>
  <c r="G25" i="33" s="1"/>
  <c r="E25" i="33"/>
  <c r="O23" i="33"/>
  <c r="P23" i="33" s="1"/>
  <c r="N23" i="33"/>
  <c r="L23" i="33"/>
  <c r="M23" i="33" s="1"/>
  <c r="K23" i="33"/>
  <c r="I23" i="33"/>
  <c r="J23" i="33" s="1"/>
  <c r="H23" i="33"/>
  <c r="F23" i="33"/>
  <c r="G23" i="33" s="1"/>
  <c r="E23" i="33"/>
  <c r="O22" i="33"/>
  <c r="P22" i="33" s="1"/>
  <c r="N22" i="33"/>
  <c r="L22" i="33"/>
  <c r="M22" i="33" s="1"/>
  <c r="K22" i="33"/>
  <c r="I22" i="33"/>
  <c r="J22" i="33" s="1"/>
  <c r="H22" i="33"/>
  <c r="F22" i="33"/>
  <c r="G22" i="33" s="1"/>
  <c r="E22" i="33"/>
  <c r="O21" i="33"/>
  <c r="P21" i="33" s="1"/>
  <c r="N21" i="33"/>
  <c r="L21" i="33"/>
  <c r="M21" i="33" s="1"/>
  <c r="K21" i="33"/>
  <c r="I21" i="33"/>
  <c r="J21" i="33" s="1"/>
  <c r="H21" i="33"/>
  <c r="F21" i="33"/>
  <c r="G21" i="33" s="1"/>
  <c r="E21" i="33"/>
  <c r="O20" i="33"/>
  <c r="P20" i="33" s="1"/>
  <c r="N20" i="33"/>
  <c r="L20" i="33"/>
  <c r="M20" i="33" s="1"/>
  <c r="K20" i="33"/>
  <c r="I20" i="33"/>
  <c r="J20" i="33" s="1"/>
  <c r="H20" i="33"/>
  <c r="F20" i="33"/>
  <c r="G20" i="33" s="1"/>
  <c r="E20" i="33"/>
  <c r="O19" i="33"/>
  <c r="P19" i="33" s="1"/>
  <c r="N19" i="33"/>
  <c r="L19" i="33"/>
  <c r="M19" i="33" s="1"/>
  <c r="K19" i="33"/>
  <c r="I19" i="33"/>
  <c r="J19" i="33" s="1"/>
  <c r="H19" i="33"/>
  <c r="F19" i="33"/>
  <c r="G19" i="33" s="1"/>
  <c r="E19" i="33"/>
  <c r="O17" i="33"/>
  <c r="P17" i="33" s="1"/>
  <c r="N17" i="33"/>
  <c r="L17" i="33"/>
  <c r="M17" i="33" s="1"/>
  <c r="K17" i="33"/>
  <c r="I17" i="33"/>
  <c r="J17" i="33" s="1"/>
  <c r="H17" i="33"/>
  <c r="F17" i="33"/>
  <c r="G17" i="33" s="1"/>
  <c r="E17" i="33"/>
  <c r="O16" i="33"/>
  <c r="P16" i="33" s="1"/>
  <c r="N16" i="33"/>
  <c r="L16" i="33"/>
  <c r="M16" i="33" s="1"/>
  <c r="K16" i="33"/>
  <c r="I16" i="33"/>
  <c r="J16" i="33" s="1"/>
  <c r="H16" i="33"/>
  <c r="F16" i="33"/>
  <c r="G16" i="33" s="1"/>
  <c r="E16" i="33"/>
  <c r="O15" i="33"/>
  <c r="P15" i="33" s="1"/>
  <c r="N15" i="33"/>
  <c r="L15" i="33"/>
  <c r="M15" i="33" s="1"/>
  <c r="K15" i="33"/>
  <c r="I15" i="33"/>
  <c r="J15" i="33" s="1"/>
  <c r="H15" i="33"/>
  <c r="F15" i="33"/>
  <c r="G15" i="33" s="1"/>
  <c r="E15" i="33"/>
  <c r="O14" i="33"/>
  <c r="P14" i="33" s="1"/>
  <c r="N14" i="33"/>
  <c r="L14" i="33"/>
  <c r="M14" i="33" s="1"/>
  <c r="K14" i="33"/>
  <c r="I14" i="33"/>
  <c r="J14" i="33" s="1"/>
  <c r="H14" i="33"/>
  <c r="F14" i="33"/>
  <c r="G14" i="33" s="1"/>
  <c r="E14" i="33"/>
  <c r="O13" i="33"/>
  <c r="P13" i="33" s="1"/>
  <c r="N13" i="33"/>
  <c r="L13" i="33"/>
  <c r="M13" i="33" s="1"/>
  <c r="K13" i="33"/>
  <c r="I13" i="33"/>
  <c r="J13" i="33" s="1"/>
  <c r="H13" i="33"/>
  <c r="F13" i="33"/>
  <c r="G13" i="33" s="1"/>
  <c r="E13" i="33"/>
  <c r="O12" i="33"/>
  <c r="P12" i="33" s="1"/>
  <c r="N12" i="33"/>
  <c r="L12" i="33"/>
  <c r="M12" i="33" s="1"/>
  <c r="K12" i="33"/>
  <c r="I12" i="33"/>
  <c r="J12" i="33" s="1"/>
  <c r="H12" i="33"/>
  <c r="F12" i="33"/>
  <c r="G12" i="33" s="1"/>
  <c r="E12" i="33"/>
  <c r="O11" i="33"/>
  <c r="P11" i="33" s="1"/>
  <c r="N11" i="33"/>
  <c r="L11" i="33"/>
  <c r="M11" i="33" s="1"/>
  <c r="K11" i="33"/>
  <c r="I11" i="33"/>
  <c r="J11" i="33" s="1"/>
  <c r="H11" i="33"/>
  <c r="F11" i="33"/>
  <c r="G11" i="33" s="1"/>
  <c r="E11" i="33"/>
  <c r="O10" i="33"/>
  <c r="P10" i="33" s="1"/>
  <c r="N10" i="33"/>
  <c r="L10" i="33"/>
  <c r="M10" i="33" s="1"/>
  <c r="K10" i="33"/>
  <c r="I10" i="33"/>
  <c r="J10" i="33" s="1"/>
  <c r="H10" i="33"/>
  <c r="F10" i="33"/>
  <c r="G10" i="33" s="1"/>
  <c r="E10" i="33"/>
  <c r="O9" i="33"/>
  <c r="P9" i="33" s="1"/>
  <c r="N9" i="33"/>
  <c r="L9" i="33"/>
  <c r="M9" i="33" s="1"/>
  <c r="K9" i="33"/>
  <c r="I9" i="33"/>
  <c r="J9" i="33" s="1"/>
  <c r="H9" i="33"/>
  <c r="F9" i="33"/>
  <c r="G9" i="33" s="1"/>
  <c r="E9" i="33"/>
  <c r="O7" i="33"/>
  <c r="P7" i="33" s="1"/>
  <c r="N7" i="33"/>
  <c r="L7" i="33"/>
  <c r="M7" i="33" s="1"/>
  <c r="K7" i="33"/>
  <c r="I7" i="33"/>
  <c r="J7" i="33" s="1"/>
  <c r="H7" i="33"/>
  <c r="F7" i="33"/>
  <c r="G7" i="33" s="1"/>
  <c r="E7" i="33"/>
  <c r="S25" i="36"/>
  <c r="U25" i="36" s="1"/>
  <c r="P25" i="36"/>
  <c r="R25" i="36" s="1"/>
  <c r="M25" i="36"/>
  <c r="O25" i="36" s="1"/>
  <c r="J25" i="36"/>
  <c r="L25" i="36" s="1"/>
  <c r="G25" i="36"/>
  <c r="I25" i="36" s="1"/>
  <c r="D25" i="36"/>
  <c r="F25" i="36" s="1"/>
  <c r="B25" i="36"/>
  <c r="C25" i="36" s="1"/>
  <c r="S23" i="36"/>
  <c r="U23" i="36" s="1"/>
  <c r="P23" i="36"/>
  <c r="R23" i="36" s="1"/>
  <c r="M23" i="36"/>
  <c r="O23" i="36" s="1"/>
  <c r="J23" i="36"/>
  <c r="L23" i="36" s="1"/>
  <c r="G23" i="36"/>
  <c r="I23" i="36" s="1"/>
  <c r="D23" i="36"/>
  <c r="F23" i="36" s="1"/>
  <c r="B23" i="36"/>
  <c r="C23" i="36" s="1"/>
  <c r="S22" i="36"/>
  <c r="U22" i="36" s="1"/>
  <c r="P22" i="36"/>
  <c r="R22" i="36" s="1"/>
  <c r="M22" i="36"/>
  <c r="O22" i="36" s="1"/>
  <c r="J22" i="36"/>
  <c r="L22" i="36" s="1"/>
  <c r="G22" i="36"/>
  <c r="I22" i="36" s="1"/>
  <c r="D22" i="36"/>
  <c r="F22" i="36" s="1"/>
  <c r="B22" i="36"/>
  <c r="C22" i="36" s="1"/>
  <c r="S21" i="36"/>
  <c r="U21" i="36" s="1"/>
  <c r="P21" i="36"/>
  <c r="R21" i="36" s="1"/>
  <c r="M21" i="36"/>
  <c r="O21" i="36" s="1"/>
  <c r="J21" i="36"/>
  <c r="L21" i="36" s="1"/>
  <c r="G21" i="36"/>
  <c r="I21" i="36" s="1"/>
  <c r="D21" i="36"/>
  <c r="F21" i="36" s="1"/>
  <c r="B21" i="36"/>
  <c r="C21" i="36" s="1"/>
  <c r="S20" i="36"/>
  <c r="U20" i="36" s="1"/>
  <c r="P20" i="36"/>
  <c r="R20" i="36" s="1"/>
  <c r="M20" i="36"/>
  <c r="O20" i="36" s="1"/>
  <c r="J20" i="36"/>
  <c r="L20" i="36" s="1"/>
  <c r="G20" i="36"/>
  <c r="I20" i="36" s="1"/>
  <c r="D20" i="36"/>
  <c r="F20" i="36" s="1"/>
  <c r="B20" i="36"/>
  <c r="C20" i="36" s="1"/>
  <c r="S19" i="36"/>
  <c r="U19" i="36" s="1"/>
  <c r="P19" i="36"/>
  <c r="R19" i="36" s="1"/>
  <c r="M19" i="36"/>
  <c r="O19" i="36" s="1"/>
  <c r="J19" i="36"/>
  <c r="L19" i="36" s="1"/>
  <c r="G19" i="36"/>
  <c r="I19" i="36" s="1"/>
  <c r="D19" i="36"/>
  <c r="F19" i="36" s="1"/>
  <c r="B19" i="36"/>
  <c r="C19" i="36" s="1"/>
  <c r="S17" i="36"/>
  <c r="U17" i="36" s="1"/>
  <c r="P17" i="36"/>
  <c r="R17" i="36" s="1"/>
  <c r="M17" i="36"/>
  <c r="O17" i="36" s="1"/>
  <c r="J17" i="36"/>
  <c r="L17" i="36" s="1"/>
  <c r="G17" i="36"/>
  <c r="I17" i="36" s="1"/>
  <c r="D17" i="36"/>
  <c r="F17" i="36" s="1"/>
  <c r="B17" i="36"/>
  <c r="C17" i="36" s="1"/>
  <c r="S16" i="36"/>
  <c r="U16" i="36" s="1"/>
  <c r="P16" i="36"/>
  <c r="R16" i="36" s="1"/>
  <c r="M16" i="36"/>
  <c r="O16" i="36" s="1"/>
  <c r="J16" i="36"/>
  <c r="L16" i="36" s="1"/>
  <c r="G16" i="36"/>
  <c r="I16" i="36" s="1"/>
  <c r="D16" i="36"/>
  <c r="F16" i="36" s="1"/>
  <c r="B16" i="36"/>
  <c r="C16" i="36" s="1"/>
  <c r="S15" i="36"/>
  <c r="U15" i="36" s="1"/>
  <c r="P15" i="36"/>
  <c r="R15" i="36" s="1"/>
  <c r="M15" i="36"/>
  <c r="O15" i="36" s="1"/>
  <c r="J15" i="36"/>
  <c r="L15" i="36" s="1"/>
  <c r="G15" i="36"/>
  <c r="I15" i="36" s="1"/>
  <c r="D15" i="36"/>
  <c r="F15" i="36" s="1"/>
  <c r="B15" i="36"/>
  <c r="C15" i="36" s="1"/>
  <c r="S14" i="36"/>
  <c r="U14" i="36" s="1"/>
  <c r="P14" i="36"/>
  <c r="R14" i="36" s="1"/>
  <c r="M14" i="36"/>
  <c r="O14" i="36" s="1"/>
  <c r="J14" i="36"/>
  <c r="L14" i="36" s="1"/>
  <c r="G14" i="36"/>
  <c r="I14" i="36" s="1"/>
  <c r="D14" i="36"/>
  <c r="F14" i="36" s="1"/>
  <c r="B14" i="36"/>
  <c r="C14" i="36" s="1"/>
  <c r="S13" i="36"/>
  <c r="U13" i="36" s="1"/>
  <c r="P13" i="36"/>
  <c r="R13" i="36" s="1"/>
  <c r="M13" i="36"/>
  <c r="O13" i="36" s="1"/>
  <c r="J13" i="36"/>
  <c r="L13" i="36" s="1"/>
  <c r="G13" i="36"/>
  <c r="I13" i="36" s="1"/>
  <c r="D13" i="36"/>
  <c r="F13" i="36" s="1"/>
  <c r="B13" i="36"/>
  <c r="C13" i="36" s="1"/>
  <c r="S12" i="36"/>
  <c r="U12" i="36" s="1"/>
  <c r="P12" i="36"/>
  <c r="R12" i="36" s="1"/>
  <c r="M12" i="36"/>
  <c r="O12" i="36" s="1"/>
  <c r="J12" i="36"/>
  <c r="L12" i="36" s="1"/>
  <c r="G12" i="36"/>
  <c r="I12" i="36" s="1"/>
  <c r="D12" i="36"/>
  <c r="F12" i="36" s="1"/>
  <c r="B12" i="36"/>
  <c r="C12" i="36" s="1"/>
  <c r="S11" i="36"/>
  <c r="U11" i="36" s="1"/>
  <c r="P11" i="36"/>
  <c r="R11" i="36" s="1"/>
  <c r="M11" i="36"/>
  <c r="O11" i="36" s="1"/>
  <c r="J11" i="36"/>
  <c r="L11" i="36" s="1"/>
  <c r="G11" i="36"/>
  <c r="I11" i="36" s="1"/>
  <c r="D11" i="36"/>
  <c r="F11" i="36" s="1"/>
  <c r="B11" i="36"/>
  <c r="C11" i="36" s="1"/>
  <c r="S10" i="36"/>
  <c r="U10" i="36" s="1"/>
  <c r="P10" i="36"/>
  <c r="R10" i="36" s="1"/>
  <c r="M10" i="36"/>
  <c r="O10" i="36" s="1"/>
  <c r="J10" i="36"/>
  <c r="L10" i="36" s="1"/>
  <c r="G10" i="36"/>
  <c r="I10" i="36" s="1"/>
  <c r="D10" i="36"/>
  <c r="F10" i="36" s="1"/>
  <c r="B10" i="36"/>
  <c r="C10" i="36" s="1"/>
  <c r="S9" i="36"/>
  <c r="U9" i="36" s="1"/>
  <c r="P9" i="36"/>
  <c r="R9" i="36" s="1"/>
  <c r="M9" i="36"/>
  <c r="O9" i="36" s="1"/>
  <c r="J9" i="36"/>
  <c r="L9" i="36" s="1"/>
  <c r="G9" i="36"/>
  <c r="I9" i="36" s="1"/>
  <c r="D9" i="36"/>
  <c r="F9" i="36" s="1"/>
  <c r="B9" i="36"/>
  <c r="C9" i="36" s="1"/>
  <c r="S7" i="36"/>
  <c r="U7" i="36" s="1"/>
  <c r="P7" i="36"/>
  <c r="R7" i="36" s="1"/>
  <c r="M7" i="36"/>
  <c r="O7" i="36" s="1"/>
  <c r="J7" i="36"/>
  <c r="L7" i="36" s="1"/>
  <c r="G7" i="36"/>
  <c r="I7" i="36" s="1"/>
  <c r="D7" i="36"/>
  <c r="F7" i="36" s="1"/>
  <c r="B7" i="36"/>
  <c r="C7" i="36" s="1"/>
  <c r="H29" i="80"/>
  <c r="H26" i="80"/>
  <c r="H25" i="80"/>
  <c r="H24" i="80"/>
  <c r="H23" i="80"/>
  <c r="H21" i="80"/>
  <c r="H20" i="80"/>
  <c r="H19" i="80"/>
  <c r="H18" i="80"/>
  <c r="H17" i="80"/>
  <c r="H16" i="80"/>
  <c r="H15" i="80"/>
  <c r="H14" i="80"/>
  <c r="H13" i="80"/>
  <c r="H12" i="80"/>
  <c r="H11" i="80"/>
  <c r="H10" i="80"/>
  <c r="H9" i="80"/>
  <c r="H8" i="80"/>
  <c r="D29" i="80"/>
  <c r="E29" i="80" s="1"/>
  <c r="C29" i="80"/>
  <c r="D8" i="80"/>
  <c r="E8" i="80" s="1"/>
  <c r="C8" i="80"/>
  <c r="E6" i="2" l="1"/>
  <c r="B25" i="33" l="1"/>
  <c r="B19" i="33"/>
  <c r="B13" i="33" l="1"/>
  <c r="B14" i="33"/>
  <c r="B20" i="33"/>
  <c r="B12" i="33"/>
  <c r="B22" i="33"/>
  <c r="B9" i="33"/>
  <c r="B23" i="33"/>
  <c r="B17" i="33"/>
  <c r="B10" i="33"/>
  <c r="B21" i="33"/>
  <c r="B11" i="33"/>
  <c r="B7" i="33"/>
  <c r="B15" i="33"/>
  <c r="B16" i="33"/>
  <c r="H6" i="80" l="1"/>
  <c r="D6" i="2" l="1"/>
  <c r="H27" i="2" l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6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6" i="2" l="1"/>
  <c r="N5" i="90" l="1"/>
  <c r="M5" i="90"/>
  <c r="L5" i="90"/>
  <c r="K5" i="90"/>
  <c r="J5" i="90"/>
  <c r="I5" i="90"/>
  <c r="H5" i="90"/>
  <c r="G5" i="90"/>
  <c r="F5" i="90"/>
  <c r="E5" i="90"/>
  <c r="D5" i="90"/>
  <c r="C5" i="90"/>
  <c r="B5" i="90"/>
  <c r="N5" i="77" l="1"/>
  <c r="M5" i="77"/>
  <c r="L5" i="77"/>
  <c r="K5" i="77"/>
  <c r="J5" i="77"/>
  <c r="I5" i="77"/>
  <c r="H5" i="77"/>
  <c r="G5" i="77"/>
  <c r="F5" i="77"/>
  <c r="E5" i="77"/>
  <c r="D5" i="77"/>
  <c r="C5" i="77"/>
  <c r="B5" i="77"/>
  <c r="F27" i="2" l="1"/>
  <c r="C6" i="80" l="1"/>
  <c r="T16" i="36" l="1"/>
  <c r="N16" i="36"/>
  <c r="T21" i="36"/>
  <c r="N21" i="36"/>
  <c r="N9" i="36"/>
  <c r="T9" i="36"/>
  <c r="N13" i="36"/>
  <c r="T13" i="36"/>
  <c r="N17" i="36"/>
  <c r="T17" i="36"/>
  <c r="T22" i="36"/>
  <c r="N22" i="36"/>
  <c r="T12" i="36"/>
  <c r="N12" i="36"/>
  <c r="N10" i="36"/>
  <c r="T10" i="36"/>
  <c r="T14" i="36"/>
  <c r="N14" i="36"/>
  <c r="N19" i="36"/>
  <c r="T19" i="36"/>
  <c r="N23" i="36"/>
  <c r="T23" i="36"/>
  <c r="N11" i="36"/>
  <c r="T11" i="36"/>
  <c r="N15" i="36"/>
  <c r="T15" i="36"/>
  <c r="N20" i="36"/>
  <c r="T20" i="36"/>
  <c r="N25" i="36"/>
  <c r="T25" i="36"/>
  <c r="E10" i="36"/>
  <c r="E12" i="36"/>
  <c r="E23" i="36"/>
  <c r="E14" i="36"/>
  <c r="E16" i="36"/>
  <c r="E19" i="36"/>
  <c r="E21" i="36"/>
  <c r="E9" i="36"/>
  <c r="E11" i="36"/>
  <c r="E13" i="36"/>
  <c r="E15" i="36"/>
  <c r="E17" i="36"/>
  <c r="E20" i="36"/>
  <c r="E22" i="36"/>
  <c r="E25" i="36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6" i="2"/>
  <c r="Q25" i="36" l="1"/>
  <c r="Q23" i="36"/>
  <c r="Q22" i="36"/>
  <c r="Q21" i="36"/>
  <c r="Q20" i="36"/>
  <c r="Q19" i="36"/>
  <c r="Q17" i="36"/>
  <c r="Q16" i="36"/>
  <c r="Q15" i="36"/>
  <c r="Q14" i="36"/>
  <c r="Q13" i="36"/>
  <c r="Q12" i="36"/>
  <c r="Q11" i="36"/>
  <c r="Q10" i="36"/>
  <c r="Q9" i="36"/>
  <c r="H25" i="36"/>
  <c r="H23" i="36"/>
  <c r="H21" i="36"/>
  <c r="H20" i="36"/>
  <c r="H19" i="36"/>
  <c r="H17" i="36"/>
  <c r="H16" i="36"/>
  <c r="H15" i="36"/>
  <c r="H14" i="36"/>
  <c r="H13" i="36"/>
  <c r="H12" i="36"/>
  <c r="H11" i="36"/>
  <c r="H10" i="36"/>
  <c r="H9" i="36"/>
  <c r="H22" i="36"/>
  <c r="T7" i="36" l="1"/>
  <c r="N7" i="36"/>
  <c r="Q7" i="36"/>
  <c r="H7" i="36"/>
  <c r="K7" i="36"/>
  <c r="E7" i="36"/>
  <c r="K25" i="36" l="1"/>
  <c r="K9" i="36"/>
  <c r="K10" i="36"/>
  <c r="K11" i="36"/>
  <c r="K12" i="36"/>
  <c r="K13" i="36"/>
  <c r="K14" i="36"/>
  <c r="K15" i="36"/>
  <c r="K16" i="36"/>
  <c r="K17" i="36"/>
  <c r="K19" i="36"/>
  <c r="K20" i="36"/>
  <c r="K21" i="36"/>
  <c r="K22" i="36"/>
  <c r="K23" i="36"/>
  <c r="C7" i="33" l="1"/>
  <c r="D7" i="33" s="1"/>
  <c r="C22" i="33" l="1"/>
  <c r="D22" i="33" s="1"/>
  <c r="C19" i="33"/>
  <c r="D19" i="33" s="1"/>
  <c r="C20" i="33"/>
  <c r="D20" i="33" s="1"/>
  <c r="C14" i="33"/>
  <c r="D14" i="33" s="1"/>
  <c r="C25" i="33"/>
  <c r="D25" i="33" s="1"/>
  <c r="C17" i="33"/>
  <c r="D17" i="33" s="1"/>
  <c r="C9" i="33"/>
  <c r="D9" i="33" s="1"/>
  <c r="C13" i="33"/>
  <c r="D13" i="33" s="1"/>
  <c r="C11" i="33"/>
  <c r="D11" i="33" s="1"/>
  <c r="C21" i="33"/>
  <c r="D21" i="33" s="1"/>
  <c r="C23" i="33"/>
  <c r="D23" i="33" s="1"/>
  <c r="C12" i="33"/>
  <c r="D12" i="33" s="1"/>
  <c r="C15" i="33"/>
  <c r="D15" i="33" s="1"/>
  <c r="C10" i="33"/>
  <c r="D10" i="33" s="1"/>
  <c r="C16" i="33"/>
  <c r="D16" i="33" s="1"/>
  <c r="D6" i="80" l="1"/>
  <c r="E6" i="80" s="1"/>
</calcChain>
</file>

<file path=xl/sharedStrings.xml><?xml version="1.0" encoding="utf-8"?>
<sst xmlns="http://schemas.openxmlformats.org/spreadsheetml/2006/main" count="2424" uniqueCount="638">
  <si>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</si>
  <si>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</si>
  <si>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</si>
  <si>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</si>
  <si>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</si>
  <si>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</si>
  <si>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</si>
  <si>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</si>
  <si>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</si>
  <si>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</si>
  <si>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</si>
  <si>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</si>
  <si>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</si>
  <si>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</si>
  <si>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</si>
  <si>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</si>
  <si>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</si>
  <si>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</si>
  <si>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</si>
  <si>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</si>
  <si>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</si>
  <si>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</si>
  <si>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</si>
  <si>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</si>
  <si>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</si>
  <si>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</si>
  <si>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</si>
  <si>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</si>
  <si>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</si>
  <si>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</si>
  <si>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</si>
  <si>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</si>
  <si>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</si>
  <si>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</si>
  <si>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</si>
  <si>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</si>
  <si>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</si>
  <si>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</si>
  <si>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</si>
  <si>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</si>
  <si>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</si>
  <si>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</si>
  <si>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</si>
  <si>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</si>
  <si>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</si>
  <si>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</si>
  <si>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</si>
  <si>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</si>
  <si>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</si>
  <si>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</si>
  <si>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</si>
  <si>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</si>
  <si>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</si>
  <si>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</si>
  <si>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</si>
  <si>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</si>
  <si>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</si>
  <si>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</si>
  <si>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</si>
  <si>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</si>
  <si>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</si>
  <si>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</si>
  <si>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</si>
  <si>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</si>
  <si>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</si>
  <si>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</si>
  <si>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</si>
  <si>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</si>
  <si>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</si>
  <si>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</si>
  <si>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</si>
  <si>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</si>
  <si>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</si>
  <si>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</si>
  <si>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</si>
  <si>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</si>
  <si>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</si>
  <si>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</si>
  <si>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</si>
  <si>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</si>
  <si>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</si>
  <si>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</si>
  <si>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</si>
  <si>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</si>
  <si>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</si>
  <si>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</si>
  <si>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</si>
  <si>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</si>
  <si>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</si>
  <si>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</si>
  <si>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</si>
  <si>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</si>
  <si>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</si>
  <si>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</si>
  <si>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</si>
  <si>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</si>
  <si>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</si>
  <si>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</si>
  <si>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</si>
  <si>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</si>
  <si>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</si>
  <si>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</si>
  <si>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</si>
  <si>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</si>
  <si>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</si>
  <si>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</si>
  <si>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</si>
  <si>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</si>
  <si>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</si>
  <si>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</si>
  <si>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</si>
  <si>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</si>
  <si>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</si>
  <si>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</si>
  <si>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</si>
  <si>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</si>
  <si>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</si>
  <si>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</si>
  <si>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</si>
  <si>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</si>
  <si>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</si>
  <si>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</si>
  <si>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</si>
  <si>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</si>
  <si>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</si>
  <si>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</si>
  <si>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</si>
  <si>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</si>
  <si>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</si>
  <si>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</si>
  <si>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</si>
  <si>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</si>
  <si>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</si>
  <si>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</si>
  <si>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</si>
  <si>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</si>
  <si>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</si>
  <si>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</si>
  <si>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</si>
  <si>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</si>
  <si>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</si>
  <si>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</si>
  <si>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</si>
  <si>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</si>
  <si>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</si>
  <si>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</si>
  <si>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</si>
  <si>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</si>
  <si>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</si>
  <si>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</si>
  <si>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</si>
  <si>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</si>
  <si>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</si>
  <si>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</si>
  <si>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</si>
  <si>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</si>
  <si>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</si>
  <si>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</si>
  <si>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</si>
  <si>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</si>
  <si>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</si>
  <si>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</si>
  <si>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</si>
  <si>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</si>
  <si>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</si>
  <si>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</si>
  <si>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</si>
  <si>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</si>
  <si>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</si>
  <si>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</si>
  <si>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</si>
  <si>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</si>
  <si>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</si>
  <si>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</si>
  <si>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</si>
  <si>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</si>
  <si>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</si>
  <si>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</si>
  <si>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</si>
  <si>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</si>
  <si>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</si>
  <si>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</si>
  <si>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</si>
  <si>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</si>
  <si>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</si>
  <si>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</si>
  <si>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</si>
  <si>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</si>
  <si>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</si>
  <si>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</si>
  <si>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</si>
  <si>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</si>
  <si>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</si>
  <si>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</si>
  <si>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</si>
  <si>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</si>
  <si>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</si>
  <si>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</si>
  <si>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</si>
  <si>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</si>
  <si>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</si>
  <si>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</si>
  <si>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</si>
  <si>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</si>
  <si>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</si>
  <si>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</si>
  <si>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</si>
  <si>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</si>
  <si>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</si>
  <si>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</si>
  <si>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</si>
  <si>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</si>
  <si>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</si>
  <si>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</si>
  <si>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</si>
  <si>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</si>
  <si>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</si>
  <si>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</si>
  <si>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</si>
  <si>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</si>
  <si>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</si>
  <si>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</si>
  <si>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</si>
  <si>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</si>
  <si>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</si>
  <si>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</si>
  <si>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</si>
  <si>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</si>
  <si>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</si>
  <si>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</si>
  <si>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</si>
  <si>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</si>
  <si>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</si>
  <si>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</si>
  <si>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</si>
  <si>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</si>
  <si>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</si>
  <si>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</si>
  <si>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</si>
  <si>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</si>
  <si>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</si>
  <si>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</si>
  <si>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</si>
  <si>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</si>
  <si>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</si>
  <si>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</si>
  <si>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</si>
  <si>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</si>
  <si>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</si>
  <si>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</si>
  <si>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</si>
  <si>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</si>
  <si>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</si>
  <si>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</si>
  <si>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</si>
  <si>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</si>
  <si>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</si>
  <si>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</si>
  <si>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</si>
  <si>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</si>
  <si>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</si>
  <si>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</si>
  <si>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</si>
  <si>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</si>
  <si>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</si>
  <si>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</si>
  <si>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</si>
  <si>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</si>
  <si>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</si>
  <si>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</si>
  <si>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</si>
  <si>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</si>
  <si>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</si>
  <si>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</si>
  <si>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</si>
  <si>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</si>
  <si>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</si>
  <si>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</si>
  <si>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</si>
  <si>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</si>
  <si>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</si>
  <si>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</si>
  <si>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</si>
  <si>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</si>
  <si>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</si>
  <si>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</si>
  <si>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</si>
  <si>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</si>
  <si>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</si>
  <si>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</si>
  <si>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</si>
  <si>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</si>
  <si>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</si>
  <si>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</si>
  <si>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</si>
  <si>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</si>
  <si>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</si>
  <si>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</si>
  <si>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</si>
  <si>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</si>
  <si>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</si>
  <si>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</si>
  <si>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</si>
  <si>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</si>
  <si>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</si>
  <si>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</si>
  <si>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</si>
  <si>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</si>
  <si>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</si>
  <si>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</si>
  <si>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</si>
  <si>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</si>
  <si>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</si>
  <si>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</si>
  <si>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</si>
  <si>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</si>
  <si>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</si>
  <si>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</si>
  <si>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</si>
  <si>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</si>
  <si>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</si>
  <si>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</si>
  <si>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</si>
  <si>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</si>
  <si>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</si>
  <si>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</si>
  <si>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</si>
  <si>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</si>
  <si>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</si>
  <si>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</si>
  <si>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</si>
  <si>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</si>
  <si>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</si>
  <si>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</si>
  <si>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</si>
  <si>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</si>
  <si>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</si>
  <si>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</si>
  <si>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</si>
  <si>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</si>
  <si>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</si>
  <si>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</si>
  <si>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</si>
  <si>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</si>
  <si>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</si>
  <si>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</si>
  <si>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</si>
  <si>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</si>
  <si>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</si>
  <si>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</si>
  <si>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</si>
  <si>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</si>
  <si>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</si>
  <si>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</si>
  <si>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</si>
  <si>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</si>
  <si>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</si>
  <si>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</si>
  <si>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</si>
  <si>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</si>
  <si>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</si>
  <si>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</si>
  <si>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</si>
  <si>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</si>
  <si>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</si>
  <si>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</si>
  <si>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</si>
  <si>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</si>
  <si>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</si>
  <si>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</si>
  <si>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</si>
  <si>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</si>
  <si>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</si>
  <si>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</si>
  <si>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</si>
  <si>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</si>
  <si>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</si>
  <si>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</si>
  <si>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</si>
  <si>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</si>
  <si>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</si>
  <si>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</si>
  <si>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</si>
  <si>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</si>
  <si>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</si>
  <si>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</si>
  <si>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</si>
  <si>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</si>
  <si>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</si>
  <si>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</si>
  <si>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</si>
  <si>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</si>
  <si>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</si>
  <si>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</si>
  <si>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</si>
  <si>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</si>
  <si>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</si>
  <si>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</si>
  <si>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</si>
  <si>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</si>
  <si>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</si>
  <si>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</si>
  <si>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</si>
  <si>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</si>
  <si>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</si>
  <si>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</si>
  <si>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</si>
  <si>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</si>
  <si>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</si>
  <si>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</si>
  <si>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</si>
  <si>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</si>
  <si>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</si>
  <si>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</si>
  <si>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</si>
  <si>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</si>
  <si>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</si>
  <si>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</si>
  <si>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</si>
  <si>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</si>
  <si>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</si>
  <si>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</si>
  <si>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</si>
  <si>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</si>
  <si>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</si>
  <si>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</si>
  <si>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</si>
  <si>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</si>
  <si>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</si>
  <si>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</si>
  <si>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</si>
  <si>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</si>
  <si>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</si>
  <si>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</si>
  <si>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</si>
  <si>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</si>
  <si>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</si>
  <si>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</si>
  <si>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</si>
  <si>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</si>
  <si>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</si>
  <si>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</si>
  <si>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</si>
  <si>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</si>
  <si>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</si>
  <si>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</si>
  <si>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</si>
  <si>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</si>
  <si>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</si>
  <si>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</si>
  <si>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</si>
  <si>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</si>
  <si>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</si>
  <si>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</si>
  <si>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</si>
  <si>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</si>
  <si>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</si>
  <si>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</si>
  <si>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</si>
  <si>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</si>
  <si>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</si>
  <si>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</si>
  <si>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</si>
  <si>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</si>
  <si>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</si>
  <si>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</si>
  <si>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</si>
  <si>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</si>
  <si>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</si>
  <si>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</si>
  <si>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</si>
  <si>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</si>
  <si>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</si>
  <si>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</si>
  <si>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</si>
  <si>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</si>
  <si>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</si>
  <si>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</si>
  <si>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</si>
  <si>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</si>
  <si>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</si>
  <si>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</si>
  <si>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</si>
  <si>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</si>
  <si>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</si>
  <si>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</si>
  <si>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</si>
  <si>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</si>
  <si>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</si>
  <si>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</si>
  <si>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</si>
  <si>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</si>
  <si>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</si>
  <si>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</si>
  <si>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</si>
  <si>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</si>
  <si>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</si>
  <si>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1.1.1.1. Programi neformalnega izobraževanja in usposabljanja</t>
  </si>
  <si>
    <t>1.1.1.3. Programi neformalnega izobraževanja in usposabljanja  za mlade</t>
  </si>
  <si>
    <t>4.1.1.4. Javna dela  Pomoč osebam na področju mednarodne zaščite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</si>
  <si>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</si>
  <si>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</si>
  <si>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</si>
  <si>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</si>
  <si>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</si>
  <si>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</si>
  <si>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</si>
  <si>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</si>
  <si>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</si>
  <si>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</si>
  <si>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</si>
  <si>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</si>
  <si>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</si>
  <si>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</si>
  <si>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</si>
  <si>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</si>
  <si>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</si>
  <si>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</si>
  <si>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</si>
  <si>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</si>
  <si>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</si>
  <si>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</si>
  <si>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</si>
  <si>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3.1.1.4. Spodbude za trajno zaposlovanje mladih</t>
  </si>
  <si>
    <t>Tabela 2: Stopnja registrirane brezposelnosti, območne službe</t>
  </si>
  <si>
    <t>1.1.4.3. Usposabljanje na delovnem mestu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</si>
  <si>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</si>
  <si>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</si>
  <si>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</si>
  <si>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</si>
  <si>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</si>
  <si>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</si>
  <si>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4.2.1.1. Učne delavnice</t>
  </si>
  <si>
    <t>3.1.1.7. Spodbujanje zaposlovanja starejših - Aktivni do upokojitve</t>
  </si>
  <si>
    <t>Bocvana</t>
  </si>
  <si>
    <t>Avstralija</t>
  </si>
  <si>
    <t>Ø 2018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</si>
  <si>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</si>
  <si>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</si>
  <si>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</si>
  <si>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</si>
  <si>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</si>
  <si>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</si>
  <si>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Ø 2019</t>
  </si>
  <si>
    <t>1.1.5.1. Delovni preizkus 30 plus</t>
  </si>
  <si>
    <t>1.1.5.2. Delovni preizkus za mlade</t>
  </si>
  <si>
    <t>1.1.5.3. Delovni preizkus</t>
  </si>
  <si>
    <t>1.1.4.7. Usposabljamo lokalno</t>
  </si>
  <si>
    <t>3.1.1.8. Spodbude za trajno zaposlovanje mladih v  vzhodni regiji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</si>
  <si>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</si>
  <si>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</si>
  <si>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</si>
  <si>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</si>
  <si>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</si>
  <si>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</si>
  <si>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I-XII 20</t>
  </si>
  <si>
    <t>XII 20</t>
  </si>
  <si>
    <t>Ø 2020</t>
  </si>
  <si>
    <t>Moldavija, republika</t>
  </si>
  <si>
    <t>1.1.2.2. Vključitev oseb v podporne in razvojne programe</t>
  </si>
  <si>
    <t>1.1.4.6. UDM za osebe na področju mednarodne zaščite in tujce</t>
  </si>
  <si>
    <t>4.1.1.5. Javna dela Pomoč pri omilitvi posledic epidemije COVID 19</t>
  </si>
  <si>
    <t>Malta</t>
  </si>
  <si>
    <t>Danska</t>
  </si>
  <si>
    <t>3.1.2.3. Zelena delovna mesta</t>
  </si>
  <si>
    <t>Tabela 14: Izvajanje Zakona o zaposlitveni reIabilitaciji in zaposlovanju invalidov, območne službe</t>
  </si>
  <si>
    <t xml:space="preserve">Število brezposelniI </t>
  </si>
  <si>
    <t>reIabilitacijski</t>
  </si>
  <si>
    <t>reIabilitacijo</t>
  </si>
  <si>
    <t>XI 21</t>
  </si>
  <si>
    <t>X 21</t>
  </si>
  <si>
    <t>I-XII 21</t>
  </si>
  <si>
    <t>XII 21</t>
  </si>
  <si>
    <t>Ø 2021</t>
  </si>
  <si>
    <t>I 22</t>
  </si>
  <si>
    <t>Število novosklenjenih pogodb z osebo, februar 2022</t>
  </si>
  <si>
    <t>Število aktivnih pogodb z osebo, februar 2022</t>
  </si>
  <si>
    <t>Število aktivnih pogodb z osebo konec februarja 2022</t>
  </si>
  <si>
    <t>Število novosklenjenih pogodb z osebo, januar-februar 2022</t>
  </si>
  <si>
    <t>Ø I-XII 2021</t>
  </si>
  <si>
    <t>Ø I-XII 2020</t>
  </si>
  <si>
    <t>Tabela 15: Število novosklenjenih pogodb z osebo, februar 2022, območne službe</t>
  </si>
  <si>
    <t>Tabela 16: Število novosklenjenih pogodb z osebo, januar-februar 2022, območne službe</t>
  </si>
  <si>
    <t>Tabela 17: Število aktivnih pogodb z osebo, februar 2022, območne službe</t>
  </si>
  <si>
    <t>Tabela 18: Število aktivnih pogodb z osebo konec februarja 2022, območne službe</t>
  </si>
  <si>
    <t>Februar 2022</t>
  </si>
  <si>
    <t>I-II 20</t>
  </si>
  <si>
    <t>I-II 21</t>
  </si>
  <si>
    <t>I-II 22</t>
  </si>
  <si>
    <t>Ciper</t>
  </si>
  <si>
    <t>Norveška</t>
  </si>
  <si>
    <t>Švica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</si>
  <si>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</si>
  <si>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</si>
  <si>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</si>
  <si>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</si>
  <si>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</si>
  <si>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</si>
  <si>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</si>
  <si>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</si>
  <si>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</si>
  <si>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</si>
  <si>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</si>
  <si>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</si>
  <si>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</si>
  <si>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</si>
  <si>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</si>
  <si>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</si>
  <si>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</si>
  <si>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</si>
  <si>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Ruska federacija</t>
  </si>
  <si>
    <t>Turčija</t>
  </si>
  <si>
    <t>Črna gora</t>
  </si>
  <si>
    <t>Kitajska</t>
  </si>
  <si>
    <t>Indija</t>
  </si>
  <si>
    <t>Belorusija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</si>
  <si>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</si>
  <si>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</si>
  <si>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</si>
  <si>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</si>
  <si>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</si>
  <si>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</si>
  <si>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</si>
  <si>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</si>
  <si>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</si>
  <si>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</si>
  <si>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II 22</t>
  </si>
  <si>
    <t>Ø I-II 22</t>
  </si>
  <si>
    <t>II 21</t>
  </si>
  <si>
    <t>Ø I-II 21</t>
  </si>
  <si>
    <t>srednje poklicno izorb.</t>
  </si>
  <si>
    <t>Ø I-I 22</t>
  </si>
  <si>
    <t>I 21</t>
  </si>
  <si>
    <t>Ø I-I 21</t>
  </si>
  <si>
    <t>I-II 2022</t>
  </si>
  <si>
    <t>II 2022</t>
  </si>
  <si>
    <t>I-II 2021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</si>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</sst>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7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0" fillId="2" borderId="0" xfId="0" applyFill="1"/>
    <xf numFmtId="0" fontId="12" fillId="2" borderId="0" xfId="2" applyFill="1"/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166" fontId="6" fillId="2" borderId="0" xfId="1" quotePrefix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right" vertical="center"/>
    </xf>
    <xf numFmtId="166" fontId="6" fillId="2" borderId="5" xfId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1\prgdata\Apl\SKUPNO\ANALITIK\Mesecne%20informacije\Tabelarni%20pregled%202022\Statisti&#269;ne%20Regije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1\prgdata\Apl\SKUPNO\ANALITIK\Mesecne%20informacije\Tabelarni%20pregled%202022\Statisti&#269;ne%20Regij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2/Februar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1\prgdata\Apl\SKUPNO\ANALITIK\Mesecne%20informacije\Tabelarni%20pregled%202022\tujci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1\prgdata\Apl\SKUPNO\ANALITIK\Mesecne%20informacije\Tabelarni%20pregled%202022\tujc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C4">
            <v>88051</v>
          </cell>
        </row>
        <row r="6">
          <cell r="C6">
            <v>50014</v>
          </cell>
        </row>
        <row r="7">
          <cell r="C7">
            <v>5734</v>
          </cell>
        </row>
        <row r="8">
          <cell r="C8">
            <v>2525</v>
          </cell>
        </row>
        <row r="9">
          <cell r="C9">
            <v>15589</v>
          </cell>
        </row>
        <row r="10">
          <cell r="C10">
            <v>6218</v>
          </cell>
        </row>
        <row r="11">
          <cell r="C11">
            <v>3788</v>
          </cell>
        </row>
        <row r="12">
          <cell r="C12">
            <v>1769</v>
          </cell>
        </row>
        <row r="13">
          <cell r="C13">
            <v>11768</v>
          </cell>
        </row>
        <row r="14">
          <cell r="C14">
            <v>2623</v>
          </cell>
        </row>
        <row r="16">
          <cell r="C16">
            <v>37043</v>
          </cell>
        </row>
        <row r="17">
          <cell r="C17">
            <v>6420</v>
          </cell>
        </row>
        <row r="18">
          <cell r="C18">
            <v>3568</v>
          </cell>
        </row>
        <row r="19">
          <cell r="C19">
            <v>5298</v>
          </cell>
        </row>
        <row r="20">
          <cell r="C20">
            <v>21757</v>
          </cell>
        </row>
        <row r="22">
          <cell r="C22">
            <v>994</v>
          </cell>
        </row>
      </sheetData>
      <sheetData sheetId="1"/>
      <sheetData sheetId="2"/>
      <sheetData sheetId="3"/>
      <sheetData sheetId="4"/>
      <sheetData sheetId="5"/>
      <sheetData sheetId="6">
        <row r="25">
          <cell r="C25">
            <v>14508</v>
          </cell>
        </row>
        <row r="27">
          <cell r="C27">
            <v>8706</v>
          </cell>
        </row>
        <row r="28">
          <cell r="C28">
            <v>854</v>
          </cell>
        </row>
        <row r="29">
          <cell r="C29">
            <v>585</v>
          </cell>
        </row>
        <row r="30">
          <cell r="C30">
            <v>2712</v>
          </cell>
        </row>
        <row r="31">
          <cell r="C31">
            <v>1149</v>
          </cell>
        </row>
        <row r="32">
          <cell r="C32">
            <v>511</v>
          </cell>
        </row>
        <row r="33">
          <cell r="C33">
            <v>349</v>
          </cell>
        </row>
        <row r="34">
          <cell r="C34">
            <v>2128</v>
          </cell>
        </row>
        <row r="35">
          <cell r="C35">
            <v>418</v>
          </cell>
        </row>
        <row r="37">
          <cell r="C37">
            <v>5306</v>
          </cell>
        </row>
        <row r="38">
          <cell r="C38">
            <v>1215</v>
          </cell>
        </row>
        <row r="39">
          <cell r="C39">
            <v>561</v>
          </cell>
        </row>
        <row r="40">
          <cell r="C40">
            <v>700</v>
          </cell>
        </row>
        <row r="41">
          <cell r="C41">
            <v>2830</v>
          </cell>
        </row>
        <row r="43">
          <cell r="C43">
            <v>496</v>
          </cell>
        </row>
      </sheetData>
      <sheetData sheetId="7">
        <row r="25">
          <cell r="C25">
            <v>11268</v>
          </cell>
        </row>
        <row r="27">
          <cell r="C27">
            <v>6882</v>
          </cell>
        </row>
        <row r="28">
          <cell r="C28">
            <v>671</v>
          </cell>
        </row>
        <row r="29">
          <cell r="C29">
            <v>456</v>
          </cell>
        </row>
        <row r="30">
          <cell r="C30">
            <v>2200</v>
          </cell>
        </row>
        <row r="31">
          <cell r="C31">
            <v>900</v>
          </cell>
        </row>
        <row r="32">
          <cell r="C32">
            <v>415</v>
          </cell>
        </row>
        <row r="33">
          <cell r="C33">
            <v>256</v>
          </cell>
        </row>
        <row r="34">
          <cell r="C34">
            <v>1654</v>
          </cell>
        </row>
        <row r="35">
          <cell r="C35">
            <v>330</v>
          </cell>
        </row>
        <row r="37">
          <cell r="C37">
            <v>4011</v>
          </cell>
        </row>
        <row r="38">
          <cell r="C38">
            <v>938</v>
          </cell>
        </row>
        <row r="39">
          <cell r="C39">
            <v>476</v>
          </cell>
        </row>
        <row r="40">
          <cell r="C40">
            <v>493</v>
          </cell>
        </row>
        <row r="41">
          <cell r="C41">
            <v>2104</v>
          </cell>
        </row>
        <row r="43">
          <cell r="C43">
            <v>375</v>
          </cell>
        </row>
      </sheetData>
      <sheetData sheetId="8">
        <row r="25">
          <cell r="C25">
            <v>1509</v>
          </cell>
        </row>
        <row r="27">
          <cell r="C27">
            <v>882</v>
          </cell>
        </row>
        <row r="28">
          <cell r="C28">
            <v>112</v>
          </cell>
        </row>
        <row r="29">
          <cell r="C29">
            <v>44</v>
          </cell>
        </row>
        <row r="30">
          <cell r="C30">
            <v>257</v>
          </cell>
        </row>
        <row r="31">
          <cell r="C31">
            <v>101</v>
          </cell>
        </row>
        <row r="32">
          <cell r="C32">
            <v>53</v>
          </cell>
        </row>
        <row r="33">
          <cell r="C33">
            <v>35</v>
          </cell>
        </row>
        <row r="34">
          <cell r="C34">
            <v>234</v>
          </cell>
        </row>
        <row r="35">
          <cell r="C35">
            <v>46</v>
          </cell>
        </row>
        <row r="37">
          <cell r="C37">
            <v>620</v>
          </cell>
        </row>
        <row r="38">
          <cell r="C38">
            <v>127</v>
          </cell>
        </row>
        <row r="39">
          <cell r="C39">
            <v>48</v>
          </cell>
        </row>
        <row r="40">
          <cell r="C40">
            <v>87</v>
          </cell>
        </row>
        <row r="41">
          <cell r="C41">
            <v>358</v>
          </cell>
        </row>
        <row r="43">
          <cell r="C43">
            <v>7</v>
          </cell>
        </row>
      </sheetData>
      <sheetData sheetId="9">
        <row r="25">
          <cell r="C25">
            <v>150</v>
          </cell>
        </row>
        <row r="27">
          <cell r="C27">
            <v>98</v>
          </cell>
        </row>
        <row r="28">
          <cell r="C28">
            <v>6</v>
          </cell>
        </row>
        <row r="29">
          <cell r="C29">
            <v>10</v>
          </cell>
        </row>
        <row r="30">
          <cell r="C30">
            <v>39</v>
          </cell>
        </row>
        <row r="31">
          <cell r="C31">
            <v>14</v>
          </cell>
        </row>
        <row r="32">
          <cell r="C32">
            <v>5</v>
          </cell>
        </row>
        <row r="33">
          <cell r="C33">
            <v>5</v>
          </cell>
        </row>
        <row r="34">
          <cell r="C34">
            <v>17</v>
          </cell>
        </row>
        <row r="35">
          <cell r="C35">
            <v>2</v>
          </cell>
        </row>
        <row r="37">
          <cell r="C37">
            <v>48</v>
          </cell>
        </row>
        <row r="38">
          <cell r="C38">
            <v>7</v>
          </cell>
        </row>
        <row r="39">
          <cell r="C39">
            <v>1</v>
          </cell>
        </row>
        <row r="40">
          <cell r="C40">
            <v>8</v>
          </cell>
        </row>
        <row r="41">
          <cell r="C41">
            <v>32</v>
          </cell>
        </row>
        <row r="43">
          <cell r="C43">
            <v>4</v>
          </cell>
        </row>
      </sheetData>
      <sheetData sheetId="10">
        <row r="25">
          <cell r="C25">
            <v>1581</v>
          </cell>
        </row>
        <row r="27">
          <cell r="C27">
            <v>844</v>
          </cell>
        </row>
        <row r="28">
          <cell r="C28">
            <v>65</v>
          </cell>
        </row>
        <row r="29">
          <cell r="C29">
            <v>75</v>
          </cell>
        </row>
        <row r="30">
          <cell r="C30">
            <v>216</v>
          </cell>
        </row>
        <row r="31">
          <cell r="C31">
            <v>134</v>
          </cell>
        </row>
        <row r="32">
          <cell r="C32">
            <v>38</v>
          </cell>
        </row>
        <row r="33">
          <cell r="C33">
            <v>53</v>
          </cell>
        </row>
        <row r="34">
          <cell r="C34">
            <v>223</v>
          </cell>
        </row>
        <row r="35">
          <cell r="C35">
            <v>40</v>
          </cell>
        </row>
        <row r="37">
          <cell r="C37">
            <v>627</v>
          </cell>
        </row>
        <row r="38">
          <cell r="C38">
            <v>143</v>
          </cell>
        </row>
        <row r="39">
          <cell r="C39">
            <v>36</v>
          </cell>
        </row>
        <row r="40">
          <cell r="C40">
            <v>112</v>
          </cell>
        </row>
        <row r="41">
          <cell r="C41">
            <v>336</v>
          </cell>
        </row>
        <row r="43">
          <cell r="C43">
            <v>110</v>
          </cell>
        </row>
      </sheetData>
      <sheetData sheetId="11">
        <row r="4">
          <cell r="C4">
            <v>44213</v>
          </cell>
        </row>
        <row r="6">
          <cell r="C6">
            <v>26132</v>
          </cell>
        </row>
        <row r="7">
          <cell r="C7">
            <v>2831</v>
          </cell>
        </row>
        <row r="8">
          <cell r="C8">
            <v>1319</v>
          </cell>
        </row>
        <row r="9">
          <cell r="C9">
            <v>8408</v>
          </cell>
        </row>
        <row r="10">
          <cell r="C10">
            <v>3294</v>
          </cell>
        </row>
        <row r="11">
          <cell r="C11">
            <v>1871</v>
          </cell>
        </row>
        <row r="12">
          <cell r="C12">
            <v>936</v>
          </cell>
        </row>
        <row r="13">
          <cell r="C13">
            <v>6179</v>
          </cell>
        </row>
        <row r="14">
          <cell r="C14">
            <v>1294</v>
          </cell>
        </row>
        <row r="16">
          <cell r="C16">
            <v>17732</v>
          </cell>
        </row>
        <row r="17">
          <cell r="C17">
            <v>3085</v>
          </cell>
        </row>
        <row r="18">
          <cell r="C18">
            <v>1814</v>
          </cell>
        </row>
        <row r="19">
          <cell r="C19">
            <v>2636</v>
          </cell>
        </row>
        <row r="20">
          <cell r="C20">
            <v>10197</v>
          </cell>
        </row>
        <row r="22">
          <cell r="C22">
            <v>349</v>
          </cell>
        </row>
      </sheetData>
      <sheetData sheetId="12">
        <row r="4">
          <cell r="C4">
            <v>17824</v>
          </cell>
        </row>
        <row r="6">
          <cell r="C6">
            <v>10755</v>
          </cell>
        </row>
        <row r="7">
          <cell r="C7">
            <v>1281</v>
          </cell>
        </row>
        <row r="8">
          <cell r="C8">
            <v>544</v>
          </cell>
        </row>
        <row r="9">
          <cell r="C9">
            <v>3550</v>
          </cell>
        </row>
        <row r="10">
          <cell r="C10">
            <v>1451</v>
          </cell>
        </row>
        <row r="11">
          <cell r="C11">
            <v>775</v>
          </cell>
        </row>
        <row r="12">
          <cell r="C12">
            <v>338</v>
          </cell>
        </row>
        <row r="13">
          <cell r="C13">
            <v>2326</v>
          </cell>
        </row>
        <row r="14">
          <cell r="C14">
            <v>490</v>
          </cell>
        </row>
        <row r="16">
          <cell r="C16">
            <v>6766</v>
          </cell>
        </row>
        <row r="17">
          <cell r="C17">
            <v>1363</v>
          </cell>
        </row>
        <row r="18">
          <cell r="C18">
            <v>675</v>
          </cell>
        </row>
        <row r="19">
          <cell r="C19">
            <v>885</v>
          </cell>
        </row>
        <row r="20">
          <cell r="C20">
            <v>3843</v>
          </cell>
        </row>
        <row r="22">
          <cell r="C22">
            <v>303</v>
          </cell>
        </row>
      </sheetData>
      <sheetData sheetId="13">
        <row r="4">
          <cell r="C4">
            <v>31709</v>
          </cell>
        </row>
        <row r="6">
          <cell r="C6">
            <v>18363</v>
          </cell>
        </row>
        <row r="7">
          <cell r="C7">
            <v>2004</v>
          </cell>
        </row>
        <row r="8">
          <cell r="C8">
            <v>971</v>
          </cell>
        </row>
        <row r="9">
          <cell r="C9">
            <v>5413</v>
          </cell>
        </row>
        <row r="10">
          <cell r="C10">
            <v>2319</v>
          </cell>
        </row>
        <row r="11">
          <cell r="C11">
            <v>1546</v>
          </cell>
        </row>
        <row r="12">
          <cell r="C12">
            <v>671</v>
          </cell>
        </row>
        <row r="13">
          <cell r="C13">
            <v>4517</v>
          </cell>
        </row>
        <row r="14">
          <cell r="C14">
            <v>922</v>
          </cell>
        </row>
        <row r="16">
          <cell r="C16">
            <v>13152</v>
          </cell>
        </row>
        <row r="17">
          <cell r="C17">
            <v>2176</v>
          </cell>
        </row>
        <row r="18">
          <cell r="C18">
            <v>1373</v>
          </cell>
        </row>
        <row r="19">
          <cell r="C19">
            <v>1941</v>
          </cell>
        </row>
        <row r="20">
          <cell r="C20">
            <v>7662</v>
          </cell>
        </row>
        <row r="22">
          <cell r="C22">
            <v>194</v>
          </cell>
        </row>
      </sheetData>
      <sheetData sheetId="14">
        <row r="4">
          <cell r="C4">
            <v>12248</v>
          </cell>
        </row>
        <row r="6">
          <cell r="C6">
            <v>7302</v>
          </cell>
        </row>
        <row r="7">
          <cell r="C7">
            <v>1220</v>
          </cell>
        </row>
        <row r="8">
          <cell r="C8">
            <v>274</v>
          </cell>
        </row>
        <row r="9">
          <cell r="C9">
            <v>2353</v>
          </cell>
        </row>
        <row r="10">
          <cell r="C10">
            <v>940</v>
          </cell>
        </row>
        <row r="11">
          <cell r="C11">
            <v>553</v>
          </cell>
        </row>
        <row r="12">
          <cell r="C12">
            <v>215</v>
          </cell>
        </row>
        <row r="13">
          <cell r="C13">
            <v>1410</v>
          </cell>
        </row>
        <row r="14">
          <cell r="C14">
            <v>337</v>
          </cell>
        </row>
        <row r="16">
          <cell r="C16">
            <v>4777</v>
          </cell>
        </row>
        <row r="17">
          <cell r="C17">
            <v>664</v>
          </cell>
        </row>
        <row r="18">
          <cell r="C18">
            <v>417</v>
          </cell>
        </row>
        <row r="19">
          <cell r="C19">
            <v>524</v>
          </cell>
        </row>
        <row r="20">
          <cell r="C20">
            <v>3172</v>
          </cell>
        </row>
        <row r="22">
          <cell r="C22">
            <v>169</v>
          </cell>
        </row>
      </sheetData>
      <sheetData sheetId="15">
        <row r="4">
          <cell r="C4">
            <v>41322</v>
          </cell>
        </row>
        <row r="6">
          <cell r="C6">
            <v>24041</v>
          </cell>
        </row>
        <row r="7">
          <cell r="C7">
            <v>3154</v>
          </cell>
        </row>
        <row r="8">
          <cell r="C8">
            <v>1141</v>
          </cell>
        </row>
        <row r="9">
          <cell r="C9">
            <v>7042</v>
          </cell>
        </row>
        <row r="10">
          <cell r="C10">
            <v>2989</v>
          </cell>
        </row>
        <row r="11">
          <cell r="C11">
            <v>2055</v>
          </cell>
        </row>
        <row r="12">
          <cell r="C12">
            <v>769</v>
          </cell>
        </row>
        <row r="13">
          <cell r="C13">
            <v>5531</v>
          </cell>
        </row>
        <row r="14">
          <cell r="C14">
            <v>1360</v>
          </cell>
        </row>
        <row r="16">
          <cell r="C16">
            <v>17102</v>
          </cell>
        </row>
        <row r="17">
          <cell r="C17">
            <v>2275</v>
          </cell>
        </row>
        <row r="18">
          <cell r="C18">
            <v>1533</v>
          </cell>
        </row>
        <row r="19">
          <cell r="C19">
            <v>2145</v>
          </cell>
        </row>
        <row r="20">
          <cell r="C20">
            <v>11149</v>
          </cell>
        </row>
        <row r="22">
          <cell r="C22">
            <v>179</v>
          </cell>
        </row>
      </sheetData>
      <sheetData sheetId="16">
        <row r="4">
          <cell r="C4">
            <v>12334</v>
          </cell>
        </row>
        <row r="6">
          <cell r="C6">
            <v>8367</v>
          </cell>
        </row>
        <row r="7">
          <cell r="C7">
            <v>1041</v>
          </cell>
        </row>
        <row r="8">
          <cell r="C8">
            <v>627</v>
          </cell>
        </row>
        <row r="9">
          <cell r="C9">
            <v>1678</v>
          </cell>
        </row>
        <row r="10">
          <cell r="C10">
            <v>1443</v>
          </cell>
        </row>
        <row r="11">
          <cell r="C11">
            <v>873</v>
          </cell>
        </row>
        <row r="12">
          <cell r="C12">
            <v>272</v>
          </cell>
        </row>
        <row r="13">
          <cell r="C13">
            <v>2056</v>
          </cell>
        </row>
        <row r="14">
          <cell r="C14">
            <v>377</v>
          </cell>
        </row>
        <row r="16">
          <cell r="C16">
            <v>3937</v>
          </cell>
        </row>
        <row r="17">
          <cell r="C17">
            <v>507</v>
          </cell>
        </row>
        <row r="18">
          <cell r="C18">
            <v>504</v>
          </cell>
        </row>
        <row r="19">
          <cell r="C19">
            <v>566</v>
          </cell>
        </row>
        <row r="20">
          <cell r="C20">
            <v>2360</v>
          </cell>
        </row>
        <row r="22">
          <cell r="C22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C4">
            <v>64783</v>
          </cell>
        </row>
        <row r="6">
          <cell r="C6">
            <v>37420</v>
          </cell>
        </row>
        <row r="7">
          <cell r="C7">
            <v>4523</v>
          </cell>
        </row>
        <row r="8">
          <cell r="C8">
            <v>2059</v>
          </cell>
        </row>
        <row r="9">
          <cell r="C9">
            <v>11385</v>
          </cell>
        </row>
        <row r="10">
          <cell r="C10">
            <v>4400</v>
          </cell>
        </row>
        <row r="11">
          <cell r="C11">
            <v>2917</v>
          </cell>
        </row>
        <row r="12">
          <cell r="C12">
            <v>1193</v>
          </cell>
        </row>
        <row r="13">
          <cell r="C13">
            <v>8906</v>
          </cell>
        </row>
        <row r="14">
          <cell r="C14">
            <v>2037</v>
          </cell>
        </row>
        <row r="16">
          <cell r="C16">
            <v>26710</v>
          </cell>
        </row>
        <row r="17">
          <cell r="C17">
            <v>4189</v>
          </cell>
        </row>
        <row r="18">
          <cell r="C18">
            <v>2403</v>
          </cell>
        </row>
        <row r="19">
          <cell r="C19">
            <v>3658</v>
          </cell>
        </row>
        <row r="20">
          <cell r="C20">
            <v>16460</v>
          </cell>
        </row>
        <row r="22">
          <cell r="C22">
            <v>653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C4">
            <v>5015</v>
          </cell>
        </row>
        <row r="6">
          <cell r="C6">
            <v>3033</v>
          </cell>
        </row>
        <row r="7">
          <cell r="C7">
            <v>282</v>
          </cell>
        </row>
        <row r="8">
          <cell r="C8">
            <v>234</v>
          </cell>
        </row>
        <row r="9">
          <cell r="C9">
            <v>1042</v>
          </cell>
        </row>
        <row r="10">
          <cell r="C10">
            <v>423</v>
          </cell>
        </row>
        <row r="11">
          <cell r="C11">
            <v>162</v>
          </cell>
        </row>
        <row r="12">
          <cell r="C12">
            <v>91</v>
          </cell>
        </row>
        <row r="13">
          <cell r="C13">
            <v>689</v>
          </cell>
        </row>
        <row r="14">
          <cell r="C14">
            <v>110</v>
          </cell>
        </row>
        <row r="16">
          <cell r="C16">
            <v>1791</v>
          </cell>
        </row>
        <row r="17">
          <cell r="C17">
            <v>400</v>
          </cell>
        </row>
        <row r="18">
          <cell r="C18">
            <v>164</v>
          </cell>
        </row>
        <row r="19">
          <cell r="C19">
            <v>250</v>
          </cell>
        </row>
        <row r="20">
          <cell r="C20">
            <v>977</v>
          </cell>
        </row>
        <row r="22">
          <cell r="C22">
            <v>191</v>
          </cell>
        </row>
        <row r="25">
          <cell r="C25">
            <v>9596</v>
          </cell>
        </row>
        <row r="27">
          <cell r="C27">
            <v>5886</v>
          </cell>
        </row>
        <row r="28">
          <cell r="C28">
            <v>500</v>
          </cell>
        </row>
        <row r="29">
          <cell r="C29">
            <v>496</v>
          </cell>
        </row>
        <row r="30">
          <cell r="C30">
            <v>2020</v>
          </cell>
        </row>
        <row r="31">
          <cell r="C31">
            <v>801</v>
          </cell>
        </row>
        <row r="32">
          <cell r="C32">
            <v>333</v>
          </cell>
        </row>
        <row r="33">
          <cell r="C33">
            <v>176</v>
          </cell>
        </row>
        <row r="34">
          <cell r="C34">
            <v>1336</v>
          </cell>
        </row>
        <row r="35">
          <cell r="C35">
            <v>224</v>
          </cell>
        </row>
        <row r="37">
          <cell r="C37">
            <v>3371</v>
          </cell>
        </row>
        <row r="38">
          <cell r="C38">
            <v>744</v>
          </cell>
        </row>
        <row r="39">
          <cell r="C39">
            <v>348</v>
          </cell>
        </row>
        <row r="40">
          <cell r="C40">
            <v>468</v>
          </cell>
        </row>
        <row r="41">
          <cell r="C41">
            <v>1811</v>
          </cell>
        </row>
        <row r="43">
          <cell r="C43">
            <v>339</v>
          </cell>
        </row>
      </sheetData>
      <sheetData sheetId="8">
        <row r="4">
          <cell r="C4">
            <v>669</v>
          </cell>
        </row>
        <row r="6">
          <cell r="C6">
            <v>391</v>
          </cell>
        </row>
        <row r="7">
          <cell r="C7">
            <v>56</v>
          </cell>
        </row>
        <row r="8">
          <cell r="C8">
            <v>28</v>
          </cell>
        </row>
        <row r="9">
          <cell r="C9">
            <v>93</v>
          </cell>
        </row>
        <row r="10">
          <cell r="C10">
            <v>51</v>
          </cell>
        </row>
        <row r="11">
          <cell r="C11">
            <v>26</v>
          </cell>
        </row>
        <row r="12">
          <cell r="C12">
            <v>13</v>
          </cell>
        </row>
        <row r="13">
          <cell r="C13">
            <v>98</v>
          </cell>
        </row>
        <row r="14">
          <cell r="C14">
            <v>26</v>
          </cell>
        </row>
        <row r="16">
          <cell r="C16">
            <v>276</v>
          </cell>
        </row>
        <row r="17">
          <cell r="C17">
            <v>46</v>
          </cell>
        </row>
        <row r="18">
          <cell r="C18">
            <v>30</v>
          </cell>
        </row>
        <row r="19">
          <cell r="C19">
            <v>47</v>
          </cell>
        </row>
        <row r="20">
          <cell r="C20">
            <v>153</v>
          </cell>
        </row>
        <row r="22">
          <cell r="C22">
            <v>2</v>
          </cell>
        </row>
        <row r="25">
          <cell r="C25">
            <v>1446</v>
          </cell>
        </row>
        <row r="27">
          <cell r="C27">
            <v>868</v>
          </cell>
        </row>
        <row r="28">
          <cell r="C28">
            <v>132</v>
          </cell>
        </row>
        <row r="29">
          <cell r="C29">
            <v>68</v>
          </cell>
        </row>
        <row r="30">
          <cell r="C30">
            <v>224</v>
          </cell>
        </row>
        <row r="31">
          <cell r="C31">
            <v>108</v>
          </cell>
        </row>
        <row r="32">
          <cell r="C32">
            <v>55</v>
          </cell>
        </row>
        <row r="33">
          <cell r="C33">
            <v>29</v>
          </cell>
        </row>
        <row r="34">
          <cell r="C34">
            <v>209</v>
          </cell>
        </row>
        <row r="35">
          <cell r="C35">
            <v>43</v>
          </cell>
        </row>
        <row r="37">
          <cell r="C37">
            <v>574</v>
          </cell>
        </row>
        <row r="38">
          <cell r="C38">
            <v>98</v>
          </cell>
        </row>
        <row r="39">
          <cell r="C39">
            <v>63</v>
          </cell>
        </row>
        <row r="40">
          <cell r="C40">
            <v>93</v>
          </cell>
        </row>
        <row r="41">
          <cell r="C41">
            <v>320</v>
          </cell>
        </row>
        <row r="43">
          <cell r="C43">
            <v>4</v>
          </cell>
        </row>
      </sheetData>
      <sheetData sheetId="9">
        <row r="4">
          <cell r="C4">
            <v>348</v>
          </cell>
        </row>
        <row r="6">
          <cell r="C6">
            <v>207</v>
          </cell>
        </row>
        <row r="7">
          <cell r="C7">
            <v>16</v>
          </cell>
        </row>
        <row r="8">
          <cell r="C8">
            <v>10</v>
          </cell>
        </row>
        <row r="9">
          <cell r="C9">
            <v>114</v>
          </cell>
        </row>
        <row r="10">
          <cell r="C10">
            <v>23</v>
          </cell>
        </row>
        <row r="11">
          <cell r="C11">
            <v>7</v>
          </cell>
        </row>
        <row r="12">
          <cell r="C12">
            <v>5</v>
          </cell>
        </row>
        <row r="13">
          <cell r="C13">
            <v>24</v>
          </cell>
        </row>
        <row r="14">
          <cell r="C14">
            <v>8</v>
          </cell>
        </row>
        <row r="16">
          <cell r="C16">
            <v>131</v>
          </cell>
        </row>
        <row r="17">
          <cell r="C17">
            <v>34</v>
          </cell>
        </row>
        <row r="18">
          <cell r="C18">
            <v>10</v>
          </cell>
        </row>
        <row r="19">
          <cell r="C19">
            <v>11</v>
          </cell>
        </row>
        <row r="20">
          <cell r="C20">
            <v>76</v>
          </cell>
        </row>
        <row r="22">
          <cell r="C22">
            <v>10</v>
          </cell>
        </row>
        <row r="25">
          <cell r="C25">
            <v>719</v>
          </cell>
        </row>
        <row r="27">
          <cell r="C27">
            <v>426</v>
          </cell>
        </row>
        <row r="28">
          <cell r="C28">
            <v>32</v>
          </cell>
        </row>
        <row r="29">
          <cell r="C29">
            <v>27</v>
          </cell>
        </row>
        <row r="30">
          <cell r="C30">
            <v>189</v>
          </cell>
        </row>
        <row r="31">
          <cell r="C31">
            <v>59</v>
          </cell>
        </row>
        <row r="32">
          <cell r="C32">
            <v>19</v>
          </cell>
        </row>
        <row r="33">
          <cell r="C33">
            <v>11</v>
          </cell>
        </row>
        <row r="34">
          <cell r="C34">
            <v>71</v>
          </cell>
        </row>
        <row r="35">
          <cell r="C35">
            <v>18</v>
          </cell>
        </row>
        <row r="37">
          <cell r="C37">
            <v>267</v>
          </cell>
        </row>
        <row r="38">
          <cell r="C38">
            <v>68</v>
          </cell>
        </row>
        <row r="39">
          <cell r="C39">
            <v>23</v>
          </cell>
        </row>
        <row r="40">
          <cell r="C40">
            <v>33</v>
          </cell>
        </row>
        <row r="41">
          <cell r="C41">
            <v>143</v>
          </cell>
        </row>
        <row r="43">
          <cell r="C43">
            <v>26</v>
          </cell>
        </row>
      </sheetData>
      <sheetData sheetId="10">
        <row r="4">
          <cell r="C4">
            <v>1034</v>
          </cell>
        </row>
        <row r="6">
          <cell r="C6">
            <v>574</v>
          </cell>
        </row>
        <row r="7">
          <cell r="C7">
            <v>58</v>
          </cell>
        </row>
        <row r="8">
          <cell r="C8">
            <v>30</v>
          </cell>
        </row>
        <row r="9">
          <cell r="C9">
            <v>164</v>
          </cell>
        </row>
        <row r="10">
          <cell r="C10">
            <v>87</v>
          </cell>
        </row>
        <row r="11">
          <cell r="C11">
            <v>47</v>
          </cell>
        </row>
        <row r="12">
          <cell r="C12">
            <v>25</v>
          </cell>
        </row>
        <row r="13">
          <cell r="C13">
            <v>131</v>
          </cell>
        </row>
        <row r="14">
          <cell r="C14">
            <v>32</v>
          </cell>
        </row>
        <row r="16">
          <cell r="C16">
            <v>426</v>
          </cell>
        </row>
        <row r="17">
          <cell r="C17">
            <v>70</v>
          </cell>
        </row>
        <row r="18">
          <cell r="C18">
            <v>49</v>
          </cell>
        </row>
        <row r="19">
          <cell r="C19">
            <v>74</v>
          </cell>
        </row>
        <row r="20">
          <cell r="C20">
            <v>233</v>
          </cell>
        </row>
        <row r="22">
          <cell r="C22">
            <v>34</v>
          </cell>
        </row>
        <row r="25">
          <cell r="C25">
            <v>2093</v>
          </cell>
        </row>
        <row r="27">
          <cell r="C27">
            <v>1164</v>
          </cell>
        </row>
        <row r="28">
          <cell r="C28">
            <v>115</v>
          </cell>
        </row>
        <row r="29">
          <cell r="C29">
            <v>58</v>
          </cell>
        </row>
        <row r="30">
          <cell r="C30">
            <v>342</v>
          </cell>
        </row>
        <row r="31">
          <cell r="C31">
            <v>183</v>
          </cell>
        </row>
        <row r="32">
          <cell r="C32">
            <v>91</v>
          </cell>
        </row>
        <row r="33">
          <cell r="C33">
            <v>55</v>
          </cell>
        </row>
        <row r="34">
          <cell r="C34">
            <v>261</v>
          </cell>
        </row>
        <row r="35">
          <cell r="C35">
            <v>59</v>
          </cell>
        </row>
        <row r="37">
          <cell r="C37">
            <v>857</v>
          </cell>
        </row>
        <row r="38">
          <cell r="C38">
            <v>172</v>
          </cell>
        </row>
        <row r="39">
          <cell r="C39">
            <v>96</v>
          </cell>
        </row>
        <row r="40">
          <cell r="C40">
            <v>162</v>
          </cell>
        </row>
        <row r="41">
          <cell r="C41">
            <v>427</v>
          </cell>
        </row>
        <row r="43">
          <cell r="C43">
            <v>72</v>
          </cell>
        </row>
      </sheetData>
      <sheetData sheetId="11">
        <row r="4">
          <cell r="C4">
            <v>32316</v>
          </cell>
        </row>
        <row r="6">
          <cell r="C6">
            <v>19225</v>
          </cell>
        </row>
        <row r="7">
          <cell r="C7">
            <v>2196</v>
          </cell>
        </row>
        <row r="8">
          <cell r="C8">
            <v>1091</v>
          </cell>
        </row>
        <row r="9">
          <cell r="C9">
            <v>5974</v>
          </cell>
        </row>
        <row r="10">
          <cell r="C10">
            <v>2258</v>
          </cell>
        </row>
        <row r="11">
          <cell r="C11">
            <v>1436</v>
          </cell>
        </row>
        <row r="12">
          <cell r="C12">
            <v>610</v>
          </cell>
        </row>
        <row r="13">
          <cell r="C13">
            <v>4662</v>
          </cell>
        </row>
        <row r="14">
          <cell r="C14">
            <v>998</v>
          </cell>
        </row>
        <row r="16">
          <cell r="C16">
            <v>12864</v>
          </cell>
        </row>
        <row r="17">
          <cell r="C17">
            <v>2010</v>
          </cell>
        </row>
        <row r="18">
          <cell r="C18">
            <v>1173</v>
          </cell>
        </row>
        <row r="19">
          <cell r="C19">
            <v>1856</v>
          </cell>
        </row>
        <row r="20">
          <cell r="C20">
            <v>7825</v>
          </cell>
        </row>
        <row r="22">
          <cell r="C22">
            <v>227</v>
          </cell>
        </row>
      </sheetData>
      <sheetData sheetId="12">
        <row r="4">
          <cell r="C4">
            <v>11908</v>
          </cell>
        </row>
        <row r="6">
          <cell r="C6">
            <v>7337</v>
          </cell>
        </row>
        <row r="7">
          <cell r="C7">
            <v>1041</v>
          </cell>
        </row>
        <row r="8">
          <cell r="C8">
            <v>396</v>
          </cell>
        </row>
        <row r="9">
          <cell r="C9">
            <v>2259</v>
          </cell>
        </row>
        <row r="10">
          <cell r="C10">
            <v>944</v>
          </cell>
        </row>
        <row r="11">
          <cell r="C11">
            <v>542</v>
          </cell>
        </row>
        <row r="12">
          <cell r="C12">
            <v>224</v>
          </cell>
        </row>
        <row r="13">
          <cell r="C13">
            <v>1561</v>
          </cell>
        </row>
        <row r="14">
          <cell r="C14">
            <v>370</v>
          </cell>
        </row>
        <row r="16">
          <cell r="C16">
            <v>4381</v>
          </cell>
        </row>
        <row r="17">
          <cell r="C17">
            <v>813</v>
          </cell>
        </row>
        <row r="18">
          <cell r="C18">
            <v>396</v>
          </cell>
        </row>
        <row r="19">
          <cell r="C19">
            <v>557</v>
          </cell>
        </row>
        <row r="20">
          <cell r="C20">
            <v>2615</v>
          </cell>
        </row>
        <row r="22">
          <cell r="C22">
            <v>190</v>
          </cell>
        </row>
      </sheetData>
      <sheetData sheetId="13">
        <row r="4">
          <cell r="C4">
            <v>25329</v>
          </cell>
        </row>
        <row r="6">
          <cell r="C6">
            <v>14907</v>
          </cell>
        </row>
        <row r="7">
          <cell r="C7">
            <v>1597</v>
          </cell>
        </row>
        <row r="8">
          <cell r="C8">
            <v>871</v>
          </cell>
        </row>
        <row r="9">
          <cell r="C9">
            <v>4450</v>
          </cell>
        </row>
        <row r="10">
          <cell r="C10">
            <v>1776</v>
          </cell>
        </row>
        <row r="11">
          <cell r="C11">
            <v>1218</v>
          </cell>
        </row>
        <row r="12">
          <cell r="C12">
            <v>496</v>
          </cell>
        </row>
        <row r="13">
          <cell r="C13">
            <v>3744</v>
          </cell>
        </row>
        <row r="14">
          <cell r="C14">
            <v>755</v>
          </cell>
        </row>
        <row r="16">
          <cell r="C16">
            <v>10291</v>
          </cell>
        </row>
        <row r="17">
          <cell r="C17">
            <v>1592</v>
          </cell>
        </row>
        <row r="18">
          <cell r="C18">
            <v>1031</v>
          </cell>
        </row>
        <row r="19">
          <cell r="C19">
            <v>1438</v>
          </cell>
        </row>
        <row r="20">
          <cell r="C20">
            <v>6230</v>
          </cell>
        </row>
        <row r="22">
          <cell r="C22">
            <v>131</v>
          </cell>
        </row>
      </sheetData>
      <sheetData sheetId="14">
        <row r="4">
          <cell r="C4">
            <v>9613</v>
          </cell>
        </row>
        <row r="6">
          <cell r="C6">
            <v>5800</v>
          </cell>
        </row>
        <row r="7">
          <cell r="C7">
            <v>1128</v>
          </cell>
        </row>
        <row r="8">
          <cell r="C8">
            <v>219</v>
          </cell>
        </row>
        <row r="9">
          <cell r="C9">
            <v>1760</v>
          </cell>
        </row>
        <row r="10">
          <cell r="C10">
            <v>696</v>
          </cell>
        </row>
        <row r="11">
          <cell r="C11">
            <v>484</v>
          </cell>
        </row>
        <row r="12">
          <cell r="C12">
            <v>148</v>
          </cell>
        </row>
        <row r="13">
          <cell r="C13">
            <v>1093</v>
          </cell>
        </row>
        <row r="14">
          <cell r="C14">
            <v>272</v>
          </cell>
        </row>
        <row r="16">
          <cell r="C16">
            <v>3678</v>
          </cell>
        </row>
        <row r="17">
          <cell r="C17">
            <v>510</v>
          </cell>
        </row>
        <row r="18">
          <cell r="C18">
            <v>287</v>
          </cell>
        </row>
        <row r="19">
          <cell r="C19">
            <v>382</v>
          </cell>
        </row>
        <row r="20">
          <cell r="C20">
            <v>2499</v>
          </cell>
        </row>
        <row r="22">
          <cell r="C22">
            <v>135</v>
          </cell>
        </row>
      </sheetData>
      <sheetData sheetId="15">
        <row r="4">
          <cell r="C4">
            <v>35729</v>
          </cell>
        </row>
        <row r="6">
          <cell r="C6">
            <v>20351</v>
          </cell>
        </row>
        <row r="7">
          <cell r="C7">
            <v>2711</v>
          </cell>
        </row>
        <row r="8">
          <cell r="C8">
            <v>915</v>
          </cell>
        </row>
        <row r="9">
          <cell r="C9">
            <v>6113</v>
          </cell>
        </row>
        <row r="10">
          <cell r="C10">
            <v>2128</v>
          </cell>
        </row>
        <row r="11">
          <cell r="C11">
            <v>1860</v>
          </cell>
        </row>
        <row r="12">
          <cell r="C12">
            <v>615</v>
          </cell>
        </row>
        <row r="13">
          <cell r="C13">
            <v>4816</v>
          </cell>
        </row>
        <row r="14">
          <cell r="C14">
            <v>1193</v>
          </cell>
        </row>
        <row r="16">
          <cell r="C16">
            <v>15257</v>
          </cell>
        </row>
        <row r="17">
          <cell r="C17">
            <v>1856</v>
          </cell>
        </row>
        <row r="18">
          <cell r="C18">
            <v>1285</v>
          </cell>
        </row>
        <row r="19">
          <cell r="C19">
            <v>1833</v>
          </cell>
        </row>
        <row r="20">
          <cell r="C20">
            <v>10283</v>
          </cell>
        </row>
        <row r="22">
          <cell r="C22">
            <v>121</v>
          </cell>
        </row>
      </sheetData>
      <sheetData sheetId="16">
        <row r="4">
          <cell r="C4">
            <v>10517</v>
          </cell>
        </row>
        <row r="6">
          <cell r="C6">
            <v>7197</v>
          </cell>
        </row>
        <row r="7">
          <cell r="C7">
            <v>879</v>
          </cell>
        </row>
        <row r="8">
          <cell r="C8">
            <v>554</v>
          </cell>
        </row>
        <row r="9">
          <cell r="C9">
            <v>1497</v>
          </cell>
        </row>
        <row r="10">
          <cell r="C10">
            <v>1126</v>
          </cell>
        </row>
        <row r="11">
          <cell r="C11">
            <v>737</v>
          </cell>
        </row>
        <row r="12">
          <cell r="C12">
            <v>219</v>
          </cell>
        </row>
        <row r="13">
          <cell r="C13">
            <v>1858</v>
          </cell>
        </row>
        <row r="14">
          <cell r="C14">
            <v>327</v>
          </cell>
        </row>
        <row r="16">
          <cell r="C16">
            <v>3295</v>
          </cell>
        </row>
        <row r="17">
          <cell r="C17">
            <v>384</v>
          </cell>
        </row>
        <row r="18">
          <cell r="C18">
            <v>439</v>
          </cell>
        </row>
        <row r="19">
          <cell r="C19">
            <v>445</v>
          </cell>
        </row>
        <row r="20">
          <cell r="C20">
            <v>2027</v>
          </cell>
        </row>
        <row r="22">
          <cell r="C22">
            <v>25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zalo"/>
      <sheetName val="Obdobja"/>
      <sheetName val="1"/>
      <sheetName val="2"/>
      <sheetName val="3"/>
      <sheetName val="3ud"/>
      <sheetName val="4"/>
      <sheetName val="4ud"/>
      <sheetName val="4sr"/>
      <sheetName val="5"/>
      <sheetName val="5ud"/>
      <sheetName val="5sr"/>
      <sheetName val="6"/>
      <sheetName val="6ud"/>
      <sheetName val="6sr"/>
      <sheetName val="7"/>
      <sheetName val="7ud"/>
      <sheetName val="7sr"/>
      <sheetName val="8"/>
      <sheetName val="8ud"/>
      <sheetName val="8sr"/>
      <sheetName val="9"/>
      <sheetName val="9ud"/>
      <sheetName val="9sr"/>
      <sheetName val="10"/>
      <sheetName val="10ud"/>
      <sheetName val="10sr"/>
      <sheetName val="11"/>
      <sheetName val="11ud"/>
      <sheetName val="11sr"/>
      <sheetName val="12"/>
      <sheetName val="12ud"/>
      <sheetName val="12sr"/>
      <sheetName val="13"/>
      <sheetName val="13ud"/>
      <sheetName val="13sr"/>
      <sheetName val="14"/>
      <sheetName val="14a"/>
      <sheetName val="14b"/>
      <sheetName val="15"/>
      <sheetName val="15ud"/>
      <sheetName val="16"/>
      <sheetName val="16ud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/>
      <sheetData sheetId="1">
        <row r="11">
          <cell r="B11" t="str">
            <v>II 22</v>
          </cell>
        </row>
        <row r="13">
          <cell r="B13" t="str">
            <v>I-II 22</v>
          </cell>
          <cell r="C13" t="str">
            <v>I-II 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ljavna -vrste"/>
      <sheetName val="veljavna-dejavnost"/>
      <sheetName val="izdana-vrste"/>
      <sheetName val="izdana-dejavnost"/>
    </sheetNames>
    <sheetDataSet>
      <sheetData sheetId="0"/>
      <sheetData sheetId="1"/>
      <sheetData sheetId="2"/>
      <sheetData sheetId="3">
        <row r="30">
          <cell r="C30">
            <v>2248</v>
          </cell>
        </row>
        <row r="32">
          <cell r="C32">
            <v>18</v>
          </cell>
        </row>
        <row r="34">
          <cell r="C34">
            <v>399</v>
          </cell>
        </row>
        <row r="36">
          <cell r="C36">
            <v>1</v>
          </cell>
        </row>
        <row r="37">
          <cell r="C37">
            <v>369</v>
          </cell>
        </row>
        <row r="38">
          <cell r="C38">
            <v>25</v>
          </cell>
        </row>
        <row r="39">
          <cell r="C39">
            <v>259</v>
          </cell>
        </row>
        <row r="40">
          <cell r="C40">
            <v>11</v>
          </cell>
        </row>
        <row r="43">
          <cell r="C43">
            <v>5</v>
          </cell>
        </row>
        <row r="44">
          <cell r="C44">
            <v>35</v>
          </cell>
        </row>
        <row r="45">
          <cell r="C45">
            <v>30</v>
          </cell>
        </row>
        <row r="48">
          <cell r="C48">
            <v>1</v>
          </cell>
        </row>
        <row r="49">
          <cell r="C49">
            <v>4</v>
          </cell>
        </row>
        <row r="53">
          <cell r="C53">
            <v>1085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ljavna -vrste"/>
      <sheetName val="veljavna-dejavnost"/>
      <sheetName val="izdana-vrste"/>
      <sheetName val="izdana-dejavnost"/>
    </sheetNames>
    <sheetDataSet>
      <sheetData sheetId="0"/>
      <sheetData sheetId="1">
        <row r="6">
          <cell r="C6">
            <v>171</v>
          </cell>
        </row>
        <row r="7">
          <cell r="C7">
            <v>19</v>
          </cell>
        </row>
        <row r="8">
          <cell r="C8">
            <v>10171</v>
          </cell>
        </row>
        <row r="9">
          <cell r="C9">
            <v>8</v>
          </cell>
        </row>
        <row r="10">
          <cell r="C10">
            <v>33</v>
          </cell>
        </row>
        <row r="11">
          <cell r="C11">
            <v>9795</v>
          </cell>
        </row>
        <row r="12">
          <cell r="C12">
            <v>1024</v>
          </cell>
        </row>
        <row r="13">
          <cell r="C13">
            <v>5564</v>
          </cell>
        </row>
        <row r="14">
          <cell r="C14">
            <v>861</v>
          </cell>
        </row>
        <row r="15">
          <cell r="C15">
            <v>55</v>
          </cell>
        </row>
        <row r="16">
          <cell r="C16">
            <v>2</v>
          </cell>
        </row>
        <row r="17">
          <cell r="C17">
            <v>138</v>
          </cell>
        </row>
        <row r="18">
          <cell r="C18">
            <v>592</v>
          </cell>
        </row>
        <row r="19">
          <cell r="C19">
            <v>1095</v>
          </cell>
        </row>
        <row r="21">
          <cell r="C21">
            <v>8</v>
          </cell>
        </row>
        <row r="22">
          <cell r="C22">
            <v>62</v>
          </cell>
        </row>
        <row r="23">
          <cell r="C23">
            <v>50</v>
          </cell>
        </row>
        <row r="24">
          <cell r="C24">
            <v>51</v>
          </cell>
        </row>
        <row r="27">
          <cell r="C27">
            <v>16713</v>
          </cell>
        </row>
      </sheetData>
      <sheetData sheetId="2"/>
      <sheetData sheetId="3">
        <row r="6">
          <cell r="C6">
            <v>15</v>
          </cell>
        </row>
        <row r="8">
          <cell r="C8">
            <v>360</v>
          </cell>
        </row>
        <row r="9">
          <cell r="C9">
            <v>1</v>
          </cell>
        </row>
        <row r="11">
          <cell r="C11">
            <v>285</v>
          </cell>
        </row>
        <row r="12">
          <cell r="C12">
            <v>48</v>
          </cell>
        </row>
        <row r="13">
          <cell r="C13">
            <v>186</v>
          </cell>
        </row>
        <row r="14">
          <cell r="C14">
            <v>47</v>
          </cell>
        </row>
        <row r="17">
          <cell r="C17">
            <v>1</v>
          </cell>
        </row>
        <row r="18">
          <cell r="C18">
            <v>16</v>
          </cell>
        </row>
        <row r="19">
          <cell r="C19">
            <v>19</v>
          </cell>
        </row>
        <row r="20">
          <cell r="C20">
            <v>1</v>
          </cell>
        </row>
        <row r="22">
          <cell r="C22">
            <v>3</v>
          </cell>
        </row>
        <row r="23">
          <cell r="C23">
            <v>4</v>
          </cell>
        </row>
        <row r="24">
          <cell r="C24">
            <v>4</v>
          </cell>
        </row>
        <row r="27">
          <cell r="C27">
            <v>626</v>
          </cell>
        </row>
        <row r="32">
          <cell r="C32">
            <v>36</v>
          </cell>
        </row>
        <row r="34">
          <cell r="C34">
            <v>704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585</v>
          </cell>
        </row>
        <row r="38">
          <cell r="C38">
            <v>80</v>
          </cell>
        </row>
        <row r="39">
          <cell r="C39">
            <v>362</v>
          </cell>
        </row>
        <row r="40">
          <cell r="C40">
            <v>89</v>
          </cell>
        </row>
        <row r="43">
          <cell r="C43">
            <v>13</v>
          </cell>
        </row>
        <row r="44">
          <cell r="C44">
            <v>45</v>
          </cell>
        </row>
        <row r="45">
          <cell r="C45">
            <v>46</v>
          </cell>
        </row>
        <row r="46">
          <cell r="C46">
            <v>1</v>
          </cell>
        </row>
        <row r="48">
          <cell r="C48">
            <v>4</v>
          </cell>
        </row>
        <row r="49">
          <cell r="C49">
            <v>6</v>
          </cell>
        </row>
        <row r="50">
          <cell r="C50">
            <v>6</v>
          </cell>
        </row>
        <row r="53">
          <cell r="C53">
            <v>1249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54"/>
    </row>
    <row r="4" spans="1:2" x14ac:dyDescent="0.2">
      <c r="A4" s="159" t="s">
        <v>155</v>
      </c>
      <c r="B4" s="9" t="s">
        <v>156</v>
      </c>
    </row>
    <row r="5" spans="1:2" x14ac:dyDescent="0.2">
      <c r="A5" s="159" t="s">
        <v>150</v>
      </c>
      <c r="B5" s="9" t="s">
        <v>157</v>
      </c>
    </row>
    <row r="6" spans="1:2" x14ac:dyDescent="0.2">
      <c r="A6" s="159" t="s">
        <v>158</v>
      </c>
      <c r="B6" s="9" t="s">
        <v>478</v>
      </c>
    </row>
    <row r="7" spans="1:2" x14ac:dyDescent="0.2">
      <c r="A7" s="124" t="s">
        <v>195</v>
      </c>
      <c r="B7" s="9" t="s">
        <v>194</v>
      </c>
    </row>
    <row r="8" spans="1:2" x14ac:dyDescent="0.2">
      <c r="A8" s="124" t="s">
        <v>160</v>
      </c>
      <c r="B8" s="9" t="s">
        <v>159</v>
      </c>
    </row>
    <row r="9" spans="1:2" x14ac:dyDescent="0.2">
      <c r="A9" s="124" t="s">
        <v>162</v>
      </c>
      <c r="B9" s="9" t="s">
        <v>161</v>
      </c>
    </row>
    <row r="10" spans="1:2" x14ac:dyDescent="0.2">
      <c r="A10" s="124" t="s">
        <v>164</v>
      </c>
      <c r="B10" s="9" t="s">
        <v>163</v>
      </c>
    </row>
    <row r="11" spans="1:2" x14ac:dyDescent="0.2">
      <c r="A11" s="124" t="s">
        <v>166</v>
      </c>
      <c r="B11" s="9" t="s">
        <v>165</v>
      </c>
    </row>
    <row r="12" spans="1:2" x14ac:dyDescent="0.2">
      <c r="A12" s="124" t="s">
        <v>168</v>
      </c>
      <c r="B12" s="9" t="s">
        <v>167</v>
      </c>
    </row>
    <row r="13" spans="1:2" x14ac:dyDescent="0.2">
      <c r="A13" s="124" t="s">
        <v>170</v>
      </c>
      <c r="B13" s="9" t="s">
        <v>169</v>
      </c>
    </row>
    <row r="14" spans="1:2" x14ac:dyDescent="0.2">
      <c r="A14" s="124" t="s">
        <v>196</v>
      </c>
      <c r="B14" s="9" t="s">
        <v>171</v>
      </c>
    </row>
    <row r="15" spans="1:2" x14ac:dyDescent="0.2">
      <c r="A15" s="124" t="s">
        <v>197</v>
      </c>
      <c r="B15" s="9" t="s">
        <v>172</v>
      </c>
    </row>
    <row r="16" spans="1:2" x14ac:dyDescent="0.2">
      <c r="A16" s="124" t="s">
        <v>198</v>
      </c>
      <c r="B16" s="9" t="s">
        <v>173</v>
      </c>
    </row>
    <row r="17" spans="1:2" x14ac:dyDescent="0.2">
      <c r="A17" s="159" t="s">
        <v>592</v>
      </c>
      <c r="B17" s="9" t="s">
        <v>225</v>
      </c>
    </row>
    <row r="18" spans="1:2" x14ac:dyDescent="0.2">
      <c r="A18" s="159" t="s">
        <v>226</v>
      </c>
      <c r="B18" s="9" t="s">
        <v>575</v>
      </c>
    </row>
    <row r="19" spans="1:2" x14ac:dyDescent="0.2">
      <c r="A19" s="159" t="s">
        <v>537</v>
      </c>
      <c r="B19" s="9" t="s">
        <v>578</v>
      </c>
    </row>
    <row r="20" spans="1:2" x14ac:dyDescent="0.2">
      <c r="A20" s="159" t="s">
        <v>487</v>
      </c>
      <c r="B20" s="9" t="s">
        <v>576</v>
      </c>
    </row>
    <row r="21" spans="1:2" x14ac:dyDescent="0.2">
      <c r="A21" s="159" t="s">
        <v>227</v>
      </c>
      <c r="B21" s="9" t="s">
        <v>577</v>
      </c>
    </row>
    <row r="22" spans="1:2" x14ac:dyDescent="0.2">
      <c r="A22" s="159" t="s">
        <v>228</v>
      </c>
      <c r="B22" s="121" t="s">
        <v>230</v>
      </c>
    </row>
    <row r="23" spans="1:2" x14ac:dyDescent="0.2">
      <c r="A23" s="159" t="s">
        <v>620</v>
      </c>
      <c r="B23" s="121" t="s">
        <v>621</v>
      </c>
    </row>
    <row r="24" spans="1:2" x14ac:dyDescent="0.2">
      <c r="A24" s="159" t="s">
        <v>229</v>
      </c>
      <c r="B24" s="121" t="s">
        <v>233</v>
      </c>
    </row>
    <row r="25" spans="1:2" x14ac:dyDescent="0.2">
      <c r="A25" s="159" t="s">
        <v>622</v>
      </c>
      <c r="B25" s="121" t="s">
        <v>623</v>
      </c>
    </row>
    <row r="26" spans="1:2" x14ac:dyDescent="0.2">
      <c r="A26" s="159" t="s">
        <v>231</v>
      </c>
      <c r="B26" s="121" t="s">
        <v>234</v>
      </c>
    </row>
    <row r="27" spans="1:2" x14ac:dyDescent="0.2">
      <c r="A27" s="159" t="s">
        <v>624</v>
      </c>
      <c r="B27" s="121" t="s">
        <v>625</v>
      </c>
    </row>
    <row r="28" spans="1:2" x14ac:dyDescent="0.2">
      <c r="A28" s="159" t="s">
        <v>232</v>
      </c>
      <c r="B28" s="121" t="s">
        <v>276</v>
      </c>
    </row>
    <row r="29" spans="1:2" x14ac:dyDescent="0.2">
      <c r="A29" s="159" t="s">
        <v>235</v>
      </c>
      <c r="B29" s="121" t="s">
        <v>236</v>
      </c>
    </row>
    <row r="31" spans="1:2" ht="15.75" x14ac:dyDescent="0.25">
      <c r="A31" s="120" t="s">
        <v>237</v>
      </c>
    </row>
    <row r="32" spans="1:2" ht="4.5" customHeight="1" x14ac:dyDescent="0.2"/>
    <row r="33" spans="1:2" x14ac:dyDescent="0.2">
      <c r="A33" s="124" t="s">
        <v>174</v>
      </c>
      <c r="B33" s="9" t="s">
        <v>194</v>
      </c>
    </row>
    <row r="34" spans="1:2" x14ac:dyDescent="0.2">
      <c r="A34" s="124" t="s">
        <v>240</v>
      </c>
      <c r="B34" s="9" t="s">
        <v>159</v>
      </c>
    </row>
    <row r="35" spans="1:2" x14ac:dyDescent="0.2">
      <c r="A35" s="124" t="s">
        <v>241</v>
      </c>
      <c r="B35" s="9" t="s">
        <v>161</v>
      </c>
    </row>
    <row r="36" spans="1:2" x14ac:dyDescent="0.2">
      <c r="A36" s="124" t="s">
        <v>242</v>
      </c>
      <c r="B36" s="9" t="s">
        <v>163</v>
      </c>
    </row>
    <row r="37" spans="1:2" x14ac:dyDescent="0.2">
      <c r="A37" s="124" t="s">
        <v>243</v>
      </c>
      <c r="B37" s="9" t="s">
        <v>165</v>
      </c>
    </row>
    <row r="38" spans="1:2" x14ac:dyDescent="0.2">
      <c r="A38" s="124" t="s">
        <v>244</v>
      </c>
      <c r="B38" s="9" t="s">
        <v>167</v>
      </c>
    </row>
    <row r="39" spans="1:2" x14ac:dyDescent="0.2">
      <c r="A39" s="124" t="s">
        <v>245</v>
      </c>
      <c r="B39" s="9" t="s">
        <v>169</v>
      </c>
    </row>
    <row r="40" spans="1:2" x14ac:dyDescent="0.2">
      <c r="A40" s="124" t="s">
        <v>246</v>
      </c>
      <c r="B40" s="9" t="s">
        <v>171</v>
      </c>
    </row>
    <row r="41" spans="1:2" x14ac:dyDescent="0.2">
      <c r="A41" s="124" t="s">
        <v>247</v>
      </c>
      <c r="B41" s="9" t="s">
        <v>172</v>
      </c>
    </row>
    <row r="42" spans="1:2" x14ac:dyDescent="0.2">
      <c r="A42" s="124" t="s">
        <v>239</v>
      </c>
      <c r="B42" s="9" t="s">
        <v>173</v>
      </c>
    </row>
    <row r="43" spans="1:2" x14ac:dyDescent="0.2">
      <c r="A43" s="124" t="s">
        <v>238</v>
      </c>
      <c r="B43" s="9" t="s">
        <v>248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79"/>
      <c r="B3" s="358"/>
      <c r="C3" s="359"/>
      <c r="D3" s="360"/>
      <c r="E3" s="358" t="s">
        <v>49</v>
      </c>
      <c r="F3" s="359"/>
      <c r="G3" s="359"/>
      <c r="H3" s="358" t="s">
        <v>47</v>
      </c>
      <c r="I3" s="359"/>
      <c r="J3" s="360"/>
      <c r="K3" s="355" t="s">
        <v>554</v>
      </c>
      <c r="L3" s="352"/>
      <c r="M3" s="356"/>
      <c r="N3" s="352" t="s">
        <v>69</v>
      </c>
      <c r="O3" s="352"/>
      <c r="P3" s="352"/>
    </row>
    <row r="4" spans="1:20" ht="15" customHeight="1" x14ac:dyDescent="0.2">
      <c r="A4" s="118"/>
      <c r="B4" s="353" t="s">
        <v>0</v>
      </c>
      <c r="C4" s="354"/>
      <c r="D4" s="357"/>
      <c r="E4" s="353" t="s">
        <v>50</v>
      </c>
      <c r="F4" s="354"/>
      <c r="G4" s="357"/>
      <c r="H4" s="353" t="s">
        <v>48</v>
      </c>
      <c r="I4" s="354"/>
      <c r="J4" s="357"/>
      <c r="K4" s="353" t="s">
        <v>51</v>
      </c>
      <c r="L4" s="354"/>
      <c r="M4" s="354"/>
      <c r="N4" s="353" t="s">
        <v>70</v>
      </c>
      <c r="O4" s="354"/>
      <c r="P4" s="354"/>
    </row>
    <row r="5" spans="1:20" ht="15" customHeight="1" x14ac:dyDescent="0.2">
      <c r="A5" s="118" t="s">
        <v>66</v>
      </c>
      <c r="B5" s="264"/>
      <c r="C5" s="265"/>
      <c r="D5" s="142" t="s">
        <v>588</v>
      </c>
      <c r="E5" s="264"/>
      <c r="F5" s="265"/>
      <c r="G5" s="142" t="s">
        <v>588</v>
      </c>
      <c r="H5" s="264"/>
      <c r="I5" s="265"/>
      <c r="J5" s="142" t="s">
        <v>588</v>
      </c>
      <c r="K5" s="264"/>
      <c r="L5" s="265"/>
      <c r="M5" s="142" t="s">
        <v>588</v>
      </c>
      <c r="N5" s="264"/>
      <c r="O5" s="265"/>
      <c r="P5" s="142" t="s">
        <v>588</v>
      </c>
    </row>
    <row r="6" spans="1:20" ht="15" customHeight="1" x14ac:dyDescent="0.2">
      <c r="A6" s="178" t="s">
        <v>60</v>
      </c>
      <c r="B6" s="168" t="s">
        <v>626</v>
      </c>
      <c r="C6" s="169" t="s">
        <v>588</v>
      </c>
      <c r="D6" s="169" t="s">
        <v>587</v>
      </c>
      <c r="E6" s="168" t="s">
        <v>626</v>
      </c>
      <c r="F6" s="169" t="s">
        <v>588</v>
      </c>
      <c r="G6" s="169" t="s">
        <v>587</v>
      </c>
      <c r="H6" s="168" t="s">
        <v>626</v>
      </c>
      <c r="I6" s="169" t="s">
        <v>588</v>
      </c>
      <c r="J6" s="169" t="s">
        <v>587</v>
      </c>
      <c r="K6" s="168" t="s">
        <v>626</v>
      </c>
      <c r="L6" s="169" t="s">
        <v>588</v>
      </c>
      <c r="M6" s="169" t="s">
        <v>587</v>
      </c>
      <c r="N6" s="168" t="s">
        <v>626</v>
      </c>
      <c r="O6" s="169" t="s">
        <v>588</v>
      </c>
      <c r="P6" s="169" t="s">
        <v>587</v>
      </c>
    </row>
    <row r="7" spans="1:20" ht="15" customHeight="1" x14ac:dyDescent="0.2">
      <c r="A7" s="21" t="s">
        <v>22</v>
      </c>
      <c r="B7" s="22">
        <v>4015</v>
      </c>
      <c r="C7" s="23">
        <v>12668</v>
      </c>
      <c r="D7" s="103">
        <v>82.927467923540206</v>
      </c>
      <c r="E7" s="22">
        <v>339</v>
      </c>
      <c r="F7" s="23">
        <v>739</v>
      </c>
      <c r="G7" s="103">
        <v>83.408577878103841</v>
      </c>
      <c r="H7" s="23">
        <v>2075</v>
      </c>
      <c r="I7" s="23">
        <v>7367</v>
      </c>
      <c r="J7" s="112">
        <v>80.592932939503342</v>
      </c>
      <c r="K7" s="23">
        <v>713</v>
      </c>
      <c r="L7" s="23">
        <v>2184</v>
      </c>
      <c r="M7" s="76">
        <v>68.982943777637402</v>
      </c>
      <c r="N7" s="53">
        <v>888</v>
      </c>
      <c r="O7" s="23">
        <v>2378</v>
      </c>
      <c r="P7" s="76">
        <v>114.16226596255402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2279</v>
      </c>
      <c r="C9" s="17">
        <v>7740</v>
      </c>
      <c r="D9" s="119">
        <v>85.657370517928285</v>
      </c>
      <c r="E9" s="71">
        <v>212</v>
      </c>
      <c r="F9" s="17">
        <v>459</v>
      </c>
      <c r="G9" s="119">
        <v>91.8</v>
      </c>
      <c r="H9" s="17">
        <v>1234</v>
      </c>
      <c r="I9" s="17">
        <v>4724</v>
      </c>
      <c r="J9" s="149">
        <v>82.400139542996683</v>
      </c>
      <c r="K9" s="17">
        <v>333</v>
      </c>
      <c r="L9" s="17">
        <v>1138</v>
      </c>
      <c r="M9" s="79">
        <v>70.333745364647712</v>
      </c>
      <c r="N9" s="150">
        <v>500</v>
      </c>
      <c r="O9" s="17">
        <v>1419</v>
      </c>
      <c r="P9" s="79">
        <v>119.74683544303797</v>
      </c>
    </row>
    <row r="10" spans="1:20" ht="15" customHeight="1" x14ac:dyDescent="0.2">
      <c r="A10" s="43" t="s">
        <v>41</v>
      </c>
      <c r="B10" s="12">
        <v>217</v>
      </c>
      <c r="C10" s="13">
        <v>828</v>
      </c>
      <c r="D10" s="105">
        <v>97.069167643610783</v>
      </c>
      <c r="E10" s="12">
        <v>40</v>
      </c>
      <c r="F10" s="13">
        <v>84</v>
      </c>
      <c r="G10" s="105">
        <v>131.25</v>
      </c>
      <c r="H10" s="13">
        <v>100</v>
      </c>
      <c r="I10" s="13">
        <v>454</v>
      </c>
      <c r="J10" s="114">
        <v>86.148007590132821</v>
      </c>
      <c r="K10" s="13">
        <v>25</v>
      </c>
      <c r="L10" s="13">
        <v>112</v>
      </c>
      <c r="M10" s="81">
        <v>76.712328767123282</v>
      </c>
      <c r="N10" s="55">
        <v>52</v>
      </c>
      <c r="O10" s="13">
        <v>178</v>
      </c>
      <c r="P10" s="81">
        <v>153.44827586206898</v>
      </c>
      <c r="S10" s="7"/>
      <c r="T10" s="8"/>
    </row>
    <row r="11" spans="1:20" ht="15" customHeight="1" x14ac:dyDescent="0.2">
      <c r="A11" s="43" t="s">
        <v>38</v>
      </c>
      <c r="B11" s="12">
        <v>124</v>
      </c>
      <c r="C11" s="13">
        <v>523</v>
      </c>
      <c r="D11" s="105">
        <v>93.895870736086167</v>
      </c>
      <c r="E11" s="12">
        <v>7</v>
      </c>
      <c r="F11" s="13">
        <v>18</v>
      </c>
      <c r="G11" s="105">
        <v>56.25</v>
      </c>
      <c r="H11" s="13">
        <v>61</v>
      </c>
      <c r="I11" s="13">
        <v>267</v>
      </c>
      <c r="J11" s="114">
        <v>75.852272727272734</v>
      </c>
      <c r="K11" s="13">
        <v>27</v>
      </c>
      <c r="L11" s="13">
        <v>152</v>
      </c>
      <c r="M11" s="81">
        <v>143.39622641509433</v>
      </c>
      <c r="N11" s="55">
        <v>29</v>
      </c>
      <c r="O11" s="13">
        <v>86</v>
      </c>
      <c r="P11" s="81">
        <v>128.35820895522389</v>
      </c>
      <c r="S11" s="7"/>
      <c r="T11" s="8"/>
    </row>
    <row r="12" spans="1:20" ht="15" customHeight="1" x14ac:dyDescent="0.2">
      <c r="A12" s="43" t="s">
        <v>37</v>
      </c>
      <c r="B12" s="12">
        <v>748</v>
      </c>
      <c r="C12" s="13">
        <v>2362</v>
      </c>
      <c r="D12" s="105">
        <v>81.985421728566465</v>
      </c>
      <c r="E12" s="12">
        <v>54</v>
      </c>
      <c r="F12" s="13">
        <v>124</v>
      </c>
      <c r="G12" s="105">
        <v>74.251497005988014</v>
      </c>
      <c r="H12" s="13">
        <v>429</v>
      </c>
      <c r="I12" s="13">
        <v>1547</v>
      </c>
      <c r="J12" s="114">
        <v>80.530973451327441</v>
      </c>
      <c r="K12" s="13">
        <v>113</v>
      </c>
      <c r="L12" s="13">
        <v>353</v>
      </c>
      <c r="M12" s="81">
        <v>70.039682539682531</v>
      </c>
      <c r="N12" s="55">
        <v>152</v>
      </c>
      <c r="O12" s="13">
        <v>338</v>
      </c>
      <c r="P12" s="81">
        <v>116.95501730103805</v>
      </c>
      <c r="S12" s="7"/>
      <c r="T12" s="8"/>
    </row>
    <row r="13" spans="1:20" ht="15" customHeight="1" x14ac:dyDescent="0.2">
      <c r="A13" s="43" t="s">
        <v>36</v>
      </c>
      <c r="B13" s="12">
        <v>303</v>
      </c>
      <c r="C13" s="13">
        <v>1253</v>
      </c>
      <c r="D13" s="105">
        <v>97.661730319563517</v>
      </c>
      <c r="E13" s="12">
        <v>41</v>
      </c>
      <c r="F13" s="13">
        <v>74</v>
      </c>
      <c r="G13" s="105">
        <v>125.42372881355932</v>
      </c>
      <c r="H13" s="13">
        <v>139</v>
      </c>
      <c r="I13" s="13">
        <v>754</v>
      </c>
      <c r="J13" s="114">
        <v>90.407673860911274</v>
      </c>
      <c r="K13" s="13">
        <v>43</v>
      </c>
      <c r="L13" s="13">
        <v>156</v>
      </c>
      <c r="M13" s="81">
        <v>83.870967741935488</v>
      </c>
      <c r="N13" s="55">
        <v>80</v>
      </c>
      <c r="O13" s="13">
        <v>269</v>
      </c>
      <c r="P13" s="81">
        <v>131.86274509803923</v>
      </c>
      <c r="S13" s="7"/>
      <c r="T13" s="8"/>
    </row>
    <row r="14" spans="1:20" ht="15" customHeight="1" x14ac:dyDescent="0.2">
      <c r="A14" s="43" t="s">
        <v>472</v>
      </c>
      <c r="B14" s="12">
        <v>149</v>
      </c>
      <c r="C14" s="13">
        <v>426</v>
      </c>
      <c r="D14" s="105">
        <v>73.830155979202772</v>
      </c>
      <c r="E14" s="12">
        <v>16</v>
      </c>
      <c r="F14" s="13">
        <v>37</v>
      </c>
      <c r="G14" s="105">
        <v>97.368421052631575</v>
      </c>
      <c r="H14" s="13">
        <v>92</v>
      </c>
      <c r="I14" s="13">
        <v>269</v>
      </c>
      <c r="J14" s="114">
        <v>82.515337423312886</v>
      </c>
      <c r="K14" s="13">
        <v>16</v>
      </c>
      <c r="L14" s="13">
        <v>43</v>
      </c>
      <c r="M14" s="81">
        <v>33.076923076923073</v>
      </c>
      <c r="N14" s="55">
        <v>25</v>
      </c>
      <c r="O14" s="13">
        <v>77</v>
      </c>
      <c r="P14" s="81">
        <v>92.771084337349393</v>
      </c>
      <c r="S14" s="7"/>
      <c r="T14" s="8"/>
    </row>
    <row r="15" spans="1:20" ht="15" customHeight="1" x14ac:dyDescent="0.2">
      <c r="A15" s="43" t="s">
        <v>473</v>
      </c>
      <c r="B15" s="12">
        <v>85</v>
      </c>
      <c r="C15" s="13">
        <v>273</v>
      </c>
      <c r="D15" s="105">
        <v>88.064516129032256</v>
      </c>
      <c r="E15" s="12">
        <v>12</v>
      </c>
      <c r="F15" s="13">
        <v>26</v>
      </c>
      <c r="G15" s="105">
        <v>118.18181818181819</v>
      </c>
      <c r="H15" s="13">
        <v>50</v>
      </c>
      <c r="I15" s="13">
        <v>170</v>
      </c>
      <c r="J15" s="114">
        <v>91.397849462365585</v>
      </c>
      <c r="K15" s="13">
        <v>9</v>
      </c>
      <c r="L15" s="13">
        <v>27</v>
      </c>
      <c r="M15" s="81">
        <v>39.705882352941174</v>
      </c>
      <c r="N15" s="55">
        <v>14</v>
      </c>
      <c r="O15" s="13">
        <v>50</v>
      </c>
      <c r="P15" s="81">
        <v>147.05882352941177</v>
      </c>
      <c r="S15" s="7"/>
      <c r="T15" s="8"/>
    </row>
    <row r="16" spans="1:20" ht="15" customHeight="1" x14ac:dyDescent="0.2">
      <c r="A16" s="43" t="s">
        <v>39</v>
      </c>
      <c r="B16" s="12">
        <v>543</v>
      </c>
      <c r="C16" s="13">
        <v>1755</v>
      </c>
      <c r="D16" s="105">
        <v>80.95018450184503</v>
      </c>
      <c r="E16" s="12">
        <v>38</v>
      </c>
      <c r="F16" s="13">
        <v>79</v>
      </c>
      <c r="G16" s="105">
        <v>79.797979797979806</v>
      </c>
      <c r="H16" s="13">
        <v>297</v>
      </c>
      <c r="I16" s="13">
        <v>1067</v>
      </c>
      <c r="J16" s="114">
        <v>80.528301886792448</v>
      </c>
      <c r="K16" s="13">
        <v>85</v>
      </c>
      <c r="L16" s="13">
        <v>249</v>
      </c>
      <c r="M16" s="81">
        <v>61.633663366336634</v>
      </c>
      <c r="N16" s="55">
        <v>123</v>
      </c>
      <c r="O16" s="13">
        <v>360</v>
      </c>
      <c r="P16" s="81">
        <v>105.88235294117648</v>
      </c>
      <c r="S16" s="7"/>
      <c r="T16" s="8"/>
    </row>
    <row r="17" spans="1:20" ht="15" customHeight="1" x14ac:dyDescent="0.2">
      <c r="A17" s="43" t="s">
        <v>40</v>
      </c>
      <c r="B17" s="12">
        <v>110</v>
      </c>
      <c r="C17" s="13">
        <v>320</v>
      </c>
      <c r="D17" s="105">
        <v>78.624078624078621</v>
      </c>
      <c r="E17" s="12">
        <v>4</v>
      </c>
      <c r="F17" s="13">
        <v>17</v>
      </c>
      <c r="G17" s="105">
        <v>89.473684210526315</v>
      </c>
      <c r="H17" s="13">
        <v>66</v>
      </c>
      <c r="I17" s="13">
        <v>196</v>
      </c>
      <c r="J17" s="114">
        <v>74.809160305343511</v>
      </c>
      <c r="K17" s="13">
        <v>15</v>
      </c>
      <c r="L17" s="13">
        <v>46</v>
      </c>
      <c r="M17" s="81">
        <v>62.162162162162161</v>
      </c>
      <c r="N17" s="55">
        <v>25</v>
      </c>
      <c r="O17" s="13">
        <v>61</v>
      </c>
      <c r="P17" s="81">
        <v>117.30769230769231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1539</v>
      </c>
      <c r="C19" s="17">
        <v>4432</v>
      </c>
      <c r="D19" s="119">
        <v>78.875244705463615</v>
      </c>
      <c r="E19" s="71">
        <v>113</v>
      </c>
      <c r="F19" s="17">
        <v>258</v>
      </c>
      <c r="G19" s="119">
        <v>72.471910112359552</v>
      </c>
      <c r="H19" s="17">
        <v>724</v>
      </c>
      <c r="I19" s="17">
        <v>2358</v>
      </c>
      <c r="J19" s="149">
        <v>76.832844574780054</v>
      </c>
      <c r="K19" s="17">
        <v>328</v>
      </c>
      <c r="L19" s="17">
        <v>884</v>
      </c>
      <c r="M19" s="79">
        <v>65.97014925373135</v>
      </c>
      <c r="N19" s="150">
        <v>374</v>
      </c>
      <c r="O19" s="17">
        <v>932</v>
      </c>
      <c r="P19" s="79">
        <v>109.13348946135832</v>
      </c>
      <c r="S19" s="7"/>
      <c r="T19" s="8"/>
    </row>
    <row r="20" spans="1:20" ht="15" customHeight="1" x14ac:dyDescent="0.2">
      <c r="A20" s="43" t="s">
        <v>44</v>
      </c>
      <c r="B20" s="12">
        <v>303</v>
      </c>
      <c r="C20" s="13">
        <v>918</v>
      </c>
      <c r="D20" s="105">
        <v>81.238938053097343</v>
      </c>
      <c r="E20" s="12">
        <v>24</v>
      </c>
      <c r="F20" s="13">
        <v>49</v>
      </c>
      <c r="G20" s="105">
        <v>68.055555555555557</v>
      </c>
      <c r="H20" s="13">
        <v>127</v>
      </c>
      <c r="I20" s="13">
        <v>466</v>
      </c>
      <c r="J20" s="114">
        <v>74.203821656050948</v>
      </c>
      <c r="K20" s="13">
        <v>73</v>
      </c>
      <c r="L20" s="13">
        <v>209</v>
      </c>
      <c r="M20" s="81">
        <v>83.266932270916342</v>
      </c>
      <c r="N20" s="55">
        <v>79</v>
      </c>
      <c r="O20" s="13">
        <v>194</v>
      </c>
      <c r="P20" s="81">
        <v>108.37988826815644</v>
      </c>
      <c r="S20" s="7"/>
      <c r="T20" s="8"/>
    </row>
    <row r="21" spans="1:20" ht="15" customHeight="1" x14ac:dyDescent="0.2">
      <c r="A21" s="43" t="s">
        <v>45</v>
      </c>
      <c r="B21" s="12">
        <v>174</v>
      </c>
      <c r="C21" s="13">
        <v>443</v>
      </c>
      <c r="D21" s="105">
        <v>72.742200328407222</v>
      </c>
      <c r="E21" s="12">
        <v>10</v>
      </c>
      <c r="F21" s="13">
        <v>33</v>
      </c>
      <c r="G21" s="105">
        <v>97.058823529411768</v>
      </c>
      <c r="H21" s="13">
        <v>99</v>
      </c>
      <c r="I21" s="13">
        <v>254</v>
      </c>
      <c r="J21" s="114">
        <v>73.837209302325576</v>
      </c>
      <c r="K21" s="13">
        <v>33</v>
      </c>
      <c r="L21" s="13">
        <v>73</v>
      </c>
      <c r="M21" s="81">
        <v>47.402597402597401</v>
      </c>
      <c r="N21" s="55">
        <v>32</v>
      </c>
      <c r="O21" s="13">
        <v>83</v>
      </c>
      <c r="P21" s="81">
        <v>107.79220779220779</v>
      </c>
      <c r="S21" s="7"/>
      <c r="T21" s="8"/>
    </row>
    <row r="22" spans="1:20" ht="15" customHeight="1" x14ac:dyDescent="0.2">
      <c r="A22" s="43" t="s">
        <v>46</v>
      </c>
      <c r="B22" s="12">
        <v>245</v>
      </c>
      <c r="C22" s="13">
        <v>716</v>
      </c>
      <c r="D22" s="105">
        <v>80.269058295964129</v>
      </c>
      <c r="E22" s="12">
        <v>13</v>
      </c>
      <c r="F22" s="13">
        <v>27</v>
      </c>
      <c r="G22" s="105">
        <v>58.695652173913047</v>
      </c>
      <c r="H22" s="13">
        <v>126</v>
      </c>
      <c r="I22" s="13">
        <v>424</v>
      </c>
      <c r="J22" s="114">
        <v>77.655677655677664</v>
      </c>
      <c r="K22" s="13">
        <v>46</v>
      </c>
      <c r="L22" s="13">
        <v>117</v>
      </c>
      <c r="M22" s="81">
        <v>65.730337078651687</v>
      </c>
      <c r="N22" s="55">
        <v>60</v>
      </c>
      <c r="O22" s="13">
        <v>148</v>
      </c>
      <c r="P22" s="81">
        <v>121.31147540983606</v>
      </c>
      <c r="S22" s="7"/>
      <c r="T22" s="8"/>
    </row>
    <row r="23" spans="1:20" ht="15" customHeight="1" x14ac:dyDescent="0.2">
      <c r="A23" s="43" t="s">
        <v>43</v>
      </c>
      <c r="B23" s="12">
        <v>817</v>
      </c>
      <c r="C23" s="13">
        <v>2355</v>
      </c>
      <c r="D23" s="105">
        <v>78.815261044176708</v>
      </c>
      <c r="E23" s="12">
        <v>66</v>
      </c>
      <c r="F23" s="13">
        <v>149</v>
      </c>
      <c r="G23" s="105">
        <v>73.039215686274503</v>
      </c>
      <c r="H23" s="13">
        <v>372</v>
      </c>
      <c r="I23" s="13">
        <v>1214</v>
      </c>
      <c r="J23" s="114">
        <v>78.272082527401679</v>
      </c>
      <c r="K23" s="13">
        <v>176</v>
      </c>
      <c r="L23" s="13">
        <v>485</v>
      </c>
      <c r="M23" s="81">
        <v>64.068692206076619</v>
      </c>
      <c r="N23" s="55">
        <v>203</v>
      </c>
      <c r="O23" s="13">
        <v>507</v>
      </c>
      <c r="P23" s="81">
        <v>106.5126050420168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197</v>
      </c>
      <c r="C25" s="27">
        <v>496</v>
      </c>
      <c r="D25" s="106">
        <v>79.871175523349436</v>
      </c>
      <c r="E25" s="26">
        <v>14</v>
      </c>
      <c r="F25" s="27">
        <v>22</v>
      </c>
      <c r="G25" s="106">
        <v>73.333333333333329</v>
      </c>
      <c r="H25" s="27">
        <v>117</v>
      </c>
      <c r="I25" s="27">
        <v>285</v>
      </c>
      <c r="J25" s="115">
        <v>84.070796460176993</v>
      </c>
      <c r="K25" s="27">
        <v>52</v>
      </c>
      <c r="L25" s="27">
        <v>162</v>
      </c>
      <c r="M25" s="83">
        <v>77.884615384615387</v>
      </c>
      <c r="N25" s="56">
        <v>14</v>
      </c>
      <c r="O25" s="27">
        <v>27</v>
      </c>
      <c r="P25" s="83">
        <v>61.363636363636367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288"/>
      <c r="C3" s="289"/>
      <c r="D3" s="36"/>
      <c r="E3" s="29"/>
      <c r="F3" s="29"/>
      <c r="G3" s="29"/>
      <c r="H3" s="348" t="s">
        <v>63</v>
      </c>
      <c r="I3" s="349"/>
      <c r="J3" s="349"/>
      <c r="K3" s="44"/>
    </row>
    <row r="4" spans="1:11" ht="15" customHeight="1" x14ac:dyDescent="0.2">
      <c r="A4" s="161" t="s">
        <v>67</v>
      </c>
      <c r="B4" s="350"/>
      <c r="C4" s="351"/>
      <c r="D4" s="143"/>
      <c r="E4" s="282"/>
      <c r="F4" s="282"/>
      <c r="G4" s="282"/>
      <c r="H4" s="148" t="s">
        <v>626</v>
      </c>
      <c r="I4" s="144" t="s">
        <v>626</v>
      </c>
      <c r="J4" s="144" t="s">
        <v>588</v>
      </c>
      <c r="K4" s="44"/>
    </row>
    <row r="5" spans="1:11" ht="15" customHeight="1" x14ac:dyDescent="0.2">
      <c r="A5" s="162" t="s">
        <v>61</v>
      </c>
      <c r="B5" s="168" t="s">
        <v>572</v>
      </c>
      <c r="C5" s="169" t="s">
        <v>574</v>
      </c>
      <c r="D5" s="268" t="s">
        <v>626</v>
      </c>
      <c r="E5" s="169" t="s">
        <v>555</v>
      </c>
      <c r="F5" s="169" t="s">
        <v>571</v>
      </c>
      <c r="G5" s="169" t="s">
        <v>588</v>
      </c>
      <c r="H5" s="176" t="s">
        <v>628</v>
      </c>
      <c r="I5" s="177" t="s">
        <v>574</v>
      </c>
      <c r="J5" s="177" t="s">
        <v>587</v>
      </c>
      <c r="K5" s="44"/>
    </row>
    <row r="6" spans="1:11" ht="15" customHeight="1" x14ac:dyDescent="0.2">
      <c r="A6" s="21" t="s">
        <v>22</v>
      </c>
      <c r="B6" s="22">
        <v>5366</v>
      </c>
      <c r="C6" s="23">
        <v>6788</v>
      </c>
      <c r="D6" s="38">
        <v>7066</v>
      </c>
      <c r="E6" s="23">
        <v>86253</v>
      </c>
      <c r="F6" s="23">
        <v>84021</v>
      </c>
      <c r="G6" s="23">
        <v>13854</v>
      </c>
      <c r="H6" s="74">
        <v>86.023861699537377</v>
      </c>
      <c r="I6" s="76">
        <v>104.09546258102533</v>
      </c>
      <c r="J6" s="76">
        <v>95.492142266335804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572</v>
      </c>
      <c r="C8" s="13">
        <v>711</v>
      </c>
      <c r="D8" s="40">
        <v>744</v>
      </c>
      <c r="E8" s="13">
        <v>8907</v>
      </c>
      <c r="F8" s="13">
        <v>8909</v>
      </c>
      <c r="G8" s="13">
        <v>1455</v>
      </c>
      <c r="H8" s="80">
        <v>79.402347918890072</v>
      </c>
      <c r="I8" s="81">
        <v>104.64135021097047</v>
      </c>
      <c r="J8" s="81">
        <v>91.97218710493047</v>
      </c>
      <c r="K8" s="3"/>
    </row>
    <row r="9" spans="1:11" ht="15" customHeight="1" x14ac:dyDescent="0.2">
      <c r="A9" s="18" t="s">
        <v>24</v>
      </c>
      <c r="B9" s="12">
        <v>426</v>
      </c>
      <c r="C9" s="13">
        <v>472</v>
      </c>
      <c r="D9" s="40">
        <v>494</v>
      </c>
      <c r="E9" s="13">
        <v>6605</v>
      </c>
      <c r="F9" s="13">
        <v>6696</v>
      </c>
      <c r="G9" s="13">
        <v>966</v>
      </c>
      <c r="H9" s="80">
        <v>92.509363295880149</v>
      </c>
      <c r="I9" s="81">
        <v>104.66101694915255</v>
      </c>
      <c r="J9" s="81">
        <v>99.896587383660801</v>
      </c>
      <c r="K9" s="3"/>
    </row>
    <row r="10" spans="1:11" ht="15" customHeight="1" x14ac:dyDescent="0.2">
      <c r="A10" s="18" t="s">
        <v>25</v>
      </c>
      <c r="B10" s="12">
        <v>493</v>
      </c>
      <c r="C10" s="13">
        <v>533</v>
      </c>
      <c r="D10" s="40">
        <v>555</v>
      </c>
      <c r="E10" s="13">
        <v>7913</v>
      </c>
      <c r="F10" s="13">
        <v>7284</v>
      </c>
      <c r="G10" s="13">
        <v>1088</v>
      </c>
      <c r="H10" s="80">
        <v>77.840112201963535</v>
      </c>
      <c r="I10" s="81">
        <v>104.12757973733584</v>
      </c>
      <c r="J10" s="81">
        <v>89.621087314662276</v>
      </c>
      <c r="K10" s="3"/>
    </row>
    <row r="11" spans="1:11" ht="15" customHeight="1" x14ac:dyDescent="0.2">
      <c r="A11" s="18" t="s">
        <v>26</v>
      </c>
      <c r="B11" s="12">
        <v>1347</v>
      </c>
      <c r="C11" s="13">
        <v>1500</v>
      </c>
      <c r="D11" s="40">
        <v>1797</v>
      </c>
      <c r="E11" s="13">
        <v>20485</v>
      </c>
      <c r="F11" s="13">
        <v>20466</v>
      </c>
      <c r="G11" s="13">
        <v>3297</v>
      </c>
      <c r="H11" s="80">
        <v>95.635976583288979</v>
      </c>
      <c r="I11" s="81">
        <v>119.8</v>
      </c>
      <c r="J11" s="81">
        <v>94.388777555110224</v>
      </c>
      <c r="K11" s="4"/>
    </row>
    <row r="12" spans="1:11" ht="15" customHeight="1" x14ac:dyDescent="0.2">
      <c r="A12" s="18" t="s">
        <v>27</v>
      </c>
      <c r="B12" s="12">
        <v>757</v>
      </c>
      <c r="C12" s="13">
        <v>1091</v>
      </c>
      <c r="D12" s="40">
        <v>1119</v>
      </c>
      <c r="E12" s="13">
        <v>12472</v>
      </c>
      <c r="F12" s="13">
        <v>12011</v>
      </c>
      <c r="G12" s="13">
        <v>2210</v>
      </c>
      <c r="H12" s="80">
        <v>84.901365705614566</v>
      </c>
      <c r="I12" s="81">
        <v>102.56645279560037</v>
      </c>
      <c r="J12" s="81">
        <v>98.793026374608843</v>
      </c>
      <c r="K12" s="4"/>
    </row>
    <row r="13" spans="1:11" ht="15" customHeight="1" x14ac:dyDescent="0.2">
      <c r="A13" s="18" t="s">
        <v>28</v>
      </c>
      <c r="B13" s="12">
        <v>342</v>
      </c>
      <c r="C13" s="13">
        <v>566</v>
      </c>
      <c r="D13" s="40">
        <v>582</v>
      </c>
      <c r="E13" s="13">
        <v>6897</v>
      </c>
      <c r="F13" s="13">
        <v>6639</v>
      </c>
      <c r="G13" s="13">
        <v>1148</v>
      </c>
      <c r="H13" s="80">
        <v>84.839650145772595</v>
      </c>
      <c r="I13" s="81">
        <v>102.8268551236749</v>
      </c>
      <c r="J13" s="81">
        <v>102.22617987533394</v>
      </c>
      <c r="K13" s="5"/>
    </row>
    <row r="14" spans="1:11" ht="15" customHeight="1" x14ac:dyDescent="0.2">
      <c r="A14" s="18" t="s">
        <v>29</v>
      </c>
      <c r="B14" s="12">
        <v>218</v>
      </c>
      <c r="C14" s="13">
        <v>272</v>
      </c>
      <c r="D14" s="40">
        <v>239</v>
      </c>
      <c r="E14" s="13">
        <v>3533</v>
      </c>
      <c r="F14" s="13">
        <v>3534</v>
      </c>
      <c r="G14" s="13">
        <v>511</v>
      </c>
      <c r="H14" s="80">
        <v>78.360655737704917</v>
      </c>
      <c r="I14" s="81">
        <v>87.867647058823522</v>
      </c>
      <c r="J14" s="81">
        <v>94.805194805194802</v>
      </c>
      <c r="K14" s="5"/>
    </row>
    <row r="15" spans="1:11" ht="15" customHeight="1" x14ac:dyDescent="0.2">
      <c r="A15" s="18" t="s">
        <v>30</v>
      </c>
      <c r="B15" s="12">
        <v>243</v>
      </c>
      <c r="C15" s="13">
        <v>306</v>
      </c>
      <c r="D15" s="40">
        <v>265</v>
      </c>
      <c r="E15" s="13">
        <v>3937</v>
      </c>
      <c r="F15" s="13">
        <v>3520</v>
      </c>
      <c r="G15" s="13">
        <v>571</v>
      </c>
      <c r="H15" s="80">
        <v>78.63501483679525</v>
      </c>
      <c r="I15" s="81">
        <v>86.601307189542482</v>
      </c>
      <c r="J15" s="81">
        <v>89.21875</v>
      </c>
      <c r="K15" s="5"/>
    </row>
    <row r="16" spans="1:11" ht="15" customHeight="1" x14ac:dyDescent="0.2">
      <c r="A16" s="18" t="s">
        <v>31</v>
      </c>
      <c r="B16" s="12">
        <v>257</v>
      </c>
      <c r="C16" s="13">
        <v>344</v>
      </c>
      <c r="D16" s="40">
        <v>355</v>
      </c>
      <c r="E16" s="13">
        <v>4122</v>
      </c>
      <c r="F16" s="13">
        <v>4204</v>
      </c>
      <c r="G16" s="13">
        <v>699</v>
      </c>
      <c r="H16" s="80">
        <v>99.719101123595507</v>
      </c>
      <c r="I16" s="81">
        <v>103.19767441860466</v>
      </c>
      <c r="J16" s="81">
        <v>104.95495495495494</v>
      </c>
      <c r="K16" s="5"/>
    </row>
    <row r="17" spans="1:11" ht="15" customHeight="1" x14ac:dyDescent="0.2">
      <c r="A17" s="18" t="s">
        <v>32</v>
      </c>
      <c r="B17" s="12">
        <v>192</v>
      </c>
      <c r="C17" s="13">
        <v>251</v>
      </c>
      <c r="D17" s="40">
        <v>243</v>
      </c>
      <c r="E17" s="13">
        <v>2908</v>
      </c>
      <c r="F17" s="13">
        <v>2854</v>
      </c>
      <c r="G17" s="13">
        <v>494</v>
      </c>
      <c r="H17" s="80">
        <v>87.096774193548384</v>
      </c>
      <c r="I17" s="81">
        <v>96.812749003984067</v>
      </c>
      <c r="J17" s="81">
        <v>100</v>
      </c>
      <c r="K17" s="5"/>
    </row>
    <row r="18" spans="1:11" ht="15" customHeight="1" x14ac:dyDescent="0.2">
      <c r="A18" s="18" t="s">
        <v>33</v>
      </c>
      <c r="B18" s="12">
        <v>186</v>
      </c>
      <c r="C18" s="13">
        <v>169</v>
      </c>
      <c r="D18" s="40">
        <v>182</v>
      </c>
      <c r="E18" s="13">
        <v>2271</v>
      </c>
      <c r="F18" s="13">
        <v>2385</v>
      </c>
      <c r="G18" s="13">
        <v>351</v>
      </c>
      <c r="H18" s="80">
        <v>78.448275862068968</v>
      </c>
      <c r="I18" s="81">
        <v>107.69230769230769</v>
      </c>
      <c r="J18" s="81">
        <v>83.770883054892593</v>
      </c>
      <c r="K18" s="5"/>
    </row>
    <row r="19" spans="1:11" ht="15" customHeight="1" x14ac:dyDescent="0.2">
      <c r="A19" s="25" t="s">
        <v>34</v>
      </c>
      <c r="B19" s="26">
        <v>333</v>
      </c>
      <c r="C19" s="27">
        <v>573</v>
      </c>
      <c r="D19" s="41">
        <v>491</v>
      </c>
      <c r="E19" s="27">
        <v>6203</v>
      </c>
      <c r="F19" s="27">
        <v>5519</v>
      </c>
      <c r="G19" s="27">
        <v>1064</v>
      </c>
      <c r="H19" s="82">
        <v>76.959247648902817</v>
      </c>
      <c r="I19" s="83">
        <v>85.689354275741721</v>
      </c>
      <c r="J19" s="83">
        <v>93.827160493827151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288"/>
      <c r="C3" s="289"/>
      <c r="D3" s="36"/>
      <c r="E3" s="29"/>
      <c r="F3" s="29"/>
      <c r="G3" s="29"/>
      <c r="H3" s="348" t="s">
        <v>63</v>
      </c>
      <c r="I3" s="349"/>
      <c r="J3" s="349"/>
      <c r="K3" s="44"/>
      <c r="L3" s="44"/>
      <c r="M3" s="44"/>
    </row>
    <row r="4" spans="1:17" ht="15" customHeight="1" x14ac:dyDescent="0.2">
      <c r="A4" s="118" t="s">
        <v>89</v>
      </c>
      <c r="B4" s="350"/>
      <c r="C4" s="351"/>
      <c r="D4" s="143"/>
      <c r="E4" s="282"/>
      <c r="F4" s="282"/>
      <c r="G4" s="282"/>
      <c r="H4" s="148" t="s">
        <v>626</v>
      </c>
      <c r="I4" s="144" t="s">
        <v>626</v>
      </c>
      <c r="J4" s="144" t="s">
        <v>588</v>
      </c>
      <c r="K4" s="44"/>
      <c r="L4" s="44"/>
      <c r="M4" s="44"/>
    </row>
    <row r="5" spans="1:17" ht="15" customHeight="1" x14ac:dyDescent="0.2">
      <c r="A5" s="178" t="s">
        <v>60</v>
      </c>
      <c r="B5" s="168" t="s">
        <v>572</v>
      </c>
      <c r="C5" s="169" t="s">
        <v>574</v>
      </c>
      <c r="D5" s="268" t="s">
        <v>626</v>
      </c>
      <c r="E5" s="169" t="s">
        <v>555</v>
      </c>
      <c r="F5" s="169" t="s">
        <v>571</v>
      </c>
      <c r="G5" s="169" t="s">
        <v>588</v>
      </c>
      <c r="H5" s="176" t="s">
        <v>628</v>
      </c>
      <c r="I5" s="177" t="s">
        <v>574</v>
      </c>
      <c r="J5" s="177" t="s">
        <v>587</v>
      </c>
      <c r="K5" s="44"/>
      <c r="L5" s="44"/>
      <c r="M5" s="44"/>
    </row>
    <row r="6" spans="1:17" ht="15" customHeight="1" x14ac:dyDescent="0.2">
      <c r="A6" s="21" t="s">
        <v>22</v>
      </c>
      <c r="B6" s="22">
        <v>5366</v>
      </c>
      <c r="C6" s="23">
        <v>6788</v>
      </c>
      <c r="D6" s="38">
        <v>7066</v>
      </c>
      <c r="E6" s="23">
        <v>86253</v>
      </c>
      <c r="F6" s="23">
        <v>84021</v>
      </c>
      <c r="G6" s="23">
        <v>13854</v>
      </c>
      <c r="H6" s="74">
        <v>86.023861699537377</v>
      </c>
      <c r="I6" s="76">
        <v>104.09546258102533</v>
      </c>
      <c r="J6" s="76">
        <v>95.492142266335804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3082</v>
      </c>
      <c r="C8" s="17">
        <v>4139</v>
      </c>
      <c r="D8" s="72">
        <v>4205</v>
      </c>
      <c r="E8" s="17">
        <v>50031</v>
      </c>
      <c r="F8" s="17">
        <v>48862</v>
      </c>
      <c r="G8" s="17">
        <v>8344</v>
      </c>
      <c r="H8" s="126">
        <v>84.454709781080538</v>
      </c>
      <c r="I8" s="79">
        <v>101.59458806474994</v>
      </c>
      <c r="J8" s="79">
        <v>95.841948081782675</v>
      </c>
      <c r="K8" s="3"/>
      <c r="L8" s="3"/>
      <c r="M8" s="3"/>
    </row>
    <row r="9" spans="1:17" ht="15" customHeight="1" x14ac:dyDescent="0.2">
      <c r="A9" s="43" t="s">
        <v>41</v>
      </c>
      <c r="B9" s="12">
        <v>317</v>
      </c>
      <c r="C9" s="13">
        <v>367</v>
      </c>
      <c r="D9" s="40">
        <v>412</v>
      </c>
      <c r="E9" s="13">
        <v>5215</v>
      </c>
      <c r="F9" s="13">
        <v>4870</v>
      </c>
      <c r="G9" s="13">
        <v>779</v>
      </c>
      <c r="H9" s="80">
        <v>88.222698072805144</v>
      </c>
      <c r="I9" s="81">
        <v>112.26158038147138</v>
      </c>
      <c r="J9" s="81">
        <v>91.217798594847778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194</v>
      </c>
      <c r="C10" s="13">
        <v>347</v>
      </c>
      <c r="D10" s="40">
        <v>302</v>
      </c>
      <c r="E10" s="13">
        <v>3332</v>
      </c>
      <c r="F10" s="13">
        <v>2962</v>
      </c>
      <c r="G10" s="13">
        <v>649</v>
      </c>
      <c r="H10" s="80">
        <v>86.532951289398284</v>
      </c>
      <c r="I10" s="81">
        <v>87.031700288184439</v>
      </c>
      <c r="J10" s="81">
        <v>110.94017094017094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999</v>
      </c>
      <c r="C11" s="13">
        <v>1362</v>
      </c>
      <c r="D11" s="40">
        <v>1413</v>
      </c>
      <c r="E11" s="13">
        <v>15690</v>
      </c>
      <c r="F11" s="13">
        <v>15622</v>
      </c>
      <c r="G11" s="13">
        <v>2775</v>
      </c>
      <c r="H11" s="80">
        <v>91.33807369101487</v>
      </c>
      <c r="I11" s="81">
        <v>103.74449339207048</v>
      </c>
      <c r="J11" s="81">
        <v>102.32300884955751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348</v>
      </c>
      <c r="C12" s="13">
        <v>567</v>
      </c>
      <c r="D12" s="40">
        <v>584</v>
      </c>
      <c r="E12" s="13">
        <v>6942</v>
      </c>
      <c r="F12" s="13">
        <v>6682</v>
      </c>
      <c r="G12" s="13">
        <v>1151</v>
      </c>
      <c r="H12" s="80">
        <v>82.836879432624116</v>
      </c>
      <c r="I12" s="81">
        <v>102.99823633156966</v>
      </c>
      <c r="J12" s="81">
        <v>100.17406440382941</v>
      </c>
      <c r="K12" s="4"/>
      <c r="L12" s="4"/>
      <c r="M12" s="4"/>
      <c r="P12" s="7"/>
      <c r="Q12" s="8"/>
    </row>
    <row r="13" spans="1:17" ht="15" customHeight="1" x14ac:dyDescent="0.2">
      <c r="A13" s="43" t="s">
        <v>472</v>
      </c>
      <c r="B13" s="12">
        <v>203</v>
      </c>
      <c r="C13" s="13">
        <v>256</v>
      </c>
      <c r="D13" s="40">
        <v>242</v>
      </c>
      <c r="E13" s="13">
        <v>2994</v>
      </c>
      <c r="F13" s="13">
        <v>3025</v>
      </c>
      <c r="G13" s="13">
        <v>498</v>
      </c>
      <c r="H13" s="80">
        <v>84.615384615384613</v>
      </c>
      <c r="I13" s="81">
        <v>94.53125</v>
      </c>
      <c r="J13" s="81">
        <v>97.455968688845402</v>
      </c>
      <c r="K13" s="4"/>
      <c r="L13" s="4"/>
      <c r="M13" s="4"/>
      <c r="P13" s="7"/>
      <c r="Q13" s="8"/>
    </row>
    <row r="14" spans="1:17" ht="15" customHeight="1" x14ac:dyDescent="0.2">
      <c r="A14" s="43" t="s">
        <v>473</v>
      </c>
      <c r="B14" s="12">
        <v>114</v>
      </c>
      <c r="C14" s="13">
        <v>137</v>
      </c>
      <c r="D14" s="40">
        <v>134</v>
      </c>
      <c r="E14" s="13">
        <v>1890</v>
      </c>
      <c r="F14" s="13">
        <v>1897</v>
      </c>
      <c r="G14" s="13">
        <v>271</v>
      </c>
      <c r="H14" s="80">
        <v>83.75</v>
      </c>
      <c r="I14" s="81">
        <v>97.810218978102199</v>
      </c>
      <c r="J14" s="81">
        <v>77.650429799426931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723</v>
      </c>
      <c r="C15" s="13">
        <v>935</v>
      </c>
      <c r="D15" s="40">
        <v>942</v>
      </c>
      <c r="E15" s="13">
        <v>11713</v>
      </c>
      <c r="F15" s="13">
        <v>11450</v>
      </c>
      <c r="G15" s="13">
        <v>1877</v>
      </c>
      <c r="H15" s="80">
        <v>76.710097719869708</v>
      </c>
      <c r="I15" s="81">
        <v>100.74866310160428</v>
      </c>
      <c r="J15" s="81">
        <v>88.204887218045116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184</v>
      </c>
      <c r="C16" s="13">
        <v>168</v>
      </c>
      <c r="D16" s="40">
        <v>176</v>
      </c>
      <c r="E16" s="13">
        <v>2255</v>
      </c>
      <c r="F16" s="13">
        <v>2354</v>
      </c>
      <c r="G16" s="13">
        <v>344</v>
      </c>
      <c r="H16" s="80">
        <v>74.261603375527429</v>
      </c>
      <c r="I16" s="81">
        <v>104.76190476190477</v>
      </c>
      <c r="J16" s="81">
        <v>82.296650717703344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2167</v>
      </c>
      <c r="C18" s="17">
        <v>2445</v>
      </c>
      <c r="D18" s="72">
        <v>2624</v>
      </c>
      <c r="E18" s="17">
        <v>33359</v>
      </c>
      <c r="F18" s="17">
        <v>33174</v>
      </c>
      <c r="G18" s="17">
        <v>5069</v>
      </c>
      <c r="H18" s="126">
        <v>89.009497964721845</v>
      </c>
      <c r="I18" s="79">
        <v>107.32106339468304</v>
      </c>
      <c r="J18" s="79">
        <v>95.533358462118358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492</v>
      </c>
      <c r="C19" s="13">
        <v>532</v>
      </c>
      <c r="D19" s="40">
        <v>550</v>
      </c>
      <c r="E19" s="13">
        <v>7851</v>
      </c>
      <c r="F19" s="13">
        <v>7310</v>
      </c>
      <c r="G19" s="13">
        <v>1082</v>
      </c>
      <c r="H19" s="80">
        <v>76.177285318559569</v>
      </c>
      <c r="I19" s="81">
        <v>103.38345864661653</v>
      </c>
      <c r="J19" s="81">
        <v>89.053497942386826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219</v>
      </c>
      <c r="C20" s="13">
        <v>277</v>
      </c>
      <c r="D20" s="40">
        <v>253</v>
      </c>
      <c r="E20" s="13">
        <v>3641</v>
      </c>
      <c r="F20" s="13">
        <v>3616</v>
      </c>
      <c r="G20" s="13">
        <v>530</v>
      </c>
      <c r="H20" s="80">
        <v>78.81619937694704</v>
      </c>
      <c r="I20" s="81">
        <v>91.335740072202171</v>
      </c>
      <c r="J20" s="81">
        <v>94.474153297682705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312</v>
      </c>
      <c r="C21" s="13">
        <v>374</v>
      </c>
      <c r="D21" s="40">
        <v>382</v>
      </c>
      <c r="E21" s="13">
        <v>5067</v>
      </c>
      <c r="F21" s="13">
        <v>5145</v>
      </c>
      <c r="G21" s="13">
        <v>756</v>
      </c>
      <c r="H21" s="80">
        <v>98.708010335917322</v>
      </c>
      <c r="I21" s="81">
        <v>102.1390374331551</v>
      </c>
      <c r="J21" s="81">
        <v>108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1144</v>
      </c>
      <c r="C22" s="13">
        <v>1262</v>
      </c>
      <c r="D22" s="40">
        <v>1439</v>
      </c>
      <c r="E22" s="13">
        <v>16800</v>
      </c>
      <c r="F22" s="13">
        <v>17103</v>
      </c>
      <c r="G22" s="13">
        <v>2701</v>
      </c>
      <c r="H22" s="80">
        <v>94.795783926218718</v>
      </c>
      <c r="I22" s="81">
        <v>114.02535657686212</v>
      </c>
      <c r="J22" s="81">
        <v>95.441696113074201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117</v>
      </c>
      <c r="C24" s="27">
        <v>204</v>
      </c>
      <c r="D24" s="41">
        <v>237</v>
      </c>
      <c r="E24" s="27">
        <v>2863</v>
      </c>
      <c r="F24" s="27">
        <v>1985</v>
      </c>
      <c r="G24" s="27">
        <v>441</v>
      </c>
      <c r="H24" s="82">
        <v>82.57839721254355</v>
      </c>
      <c r="I24" s="83">
        <v>116.1764705882353</v>
      </c>
      <c r="J24" s="83">
        <v>88.911290322580655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58" t="s">
        <v>68</v>
      </c>
      <c r="C3" s="359"/>
      <c r="D3" s="360"/>
      <c r="E3" s="358" t="s">
        <v>53</v>
      </c>
      <c r="F3" s="359"/>
      <c r="G3" s="360"/>
      <c r="H3" s="358" t="s">
        <v>55</v>
      </c>
      <c r="I3" s="359"/>
      <c r="J3" s="360"/>
      <c r="K3" s="355" t="s">
        <v>57</v>
      </c>
      <c r="L3" s="352"/>
      <c r="M3" s="356"/>
      <c r="N3" s="355" t="s">
        <v>71</v>
      </c>
      <c r="O3" s="352"/>
      <c r="P3" s="352"/>
      <c r="Q3" s="44"/>
    </row>
    <row r="4" spans="1:21" ht="15" customHeight="1" x14ac:dyDescent="0.2">
      <c r="A4" s="161"/>
      <c r="B4" s="353" t="s">
        <v>59</v>
      </c>
      <c r="C4" s="354"/>
      <c r="D4" s="357"/>
      <c r="E4" s="353" t="s">
        <v>54</v>
      </c>
      <c r="F4" s="354"/>
      <c r="G4" s="357"/>
      <c r="H4" s="353" t="s">
        <v>56</v>
      </c>
      <c r="I4" s="354"/>
      <c r="J4" s="357"/>
      <c r="K4" s="353" t="s">
        <v>58</v>
      </c>
      <c r="L4" s="354"/>
      <c r="M4" s="357"/>
      <c r="N4" s="353" t="s">
        <v>70</v>
      </c>
      <c r="O4" s="354"/>
      <c r="P4" s="354"/>
      <c r="Q4" s="44"/>
    </row>
    <row r="5" spans="1:21" ht="15" customHeight="1" x14ac:dyDescent="0.2">
      <c r="A5" s="161" t="s">
        <v>67</v>
      </c>
      <c r="B5" s="264"/>
      <c r="C5" s="265"/>
      <c r="D5" s="142" t="s">
        <v>588</v>
      </c>
      <c r="E5" s="264"/>
      <c r="F5" s="265"/>
      <c r="G5" s="142" t="s">
        <v>588</v>
      </c>
      <c r="H5" s="264"/>
      <c r="I5" s="265"/>
      <c r="J5" s="142" t="s">
        <v>588</v>
      </c>
      <c r="K5" s="264"/>
      <c r="L5" s="265"/>
      <c r="M5" s="142" t="s">
        <v>588</v>
      </c>
      <c r="N5" s="264"/>
      <c r="O5" s="265"/>
      <c r="P5" s="142" t="s">
        <v>588</v>
      </c>
      <c r="Q5" s="47"/>
    </row>
    <row r="6" spans="1:21" ht="15" customHeight="1" x14ac:dyDescent="0.2">
      <c r="A6" s="162" t="s">
        <v>61</v>
      </c>
      <c r="B6" s="168" t="s">
        <v>626</v>
      </c>
      <c r="C6" s="169" t="s">
        <v>588</v>
      </c>
      <c r="D6" s="169" t="s">
        <v>587</v>
      </c>
      <c r="E6" s="168" t="s">
        <v>626</v>
      </c>
      <c r="F6" s="169" t="s">
        <v>588</v>
      </c>
      <c r="G6" s="169" t="s">
        <v>587</v>
      </c>
      <c r="H6" s="168" t="s">
        <v>626</v>
      </c>
      <c r="I6" s="169" t="s">
        <v>588</v>
      </c>
      <c r="J6" s="169" t="s">
        <v>587</v>
      </c>
      <c r="K6" s="168" t="s">
        <v>626</v>
      </c>
      <c r="L6" s="169" t="s">
        <v>588</v>
      </c>
      <c r="M6" s="169" t="s">
        <v>587</v>
      </c>
      <c r="N6" s="168" t="s">
        <v>626</v>
      </c>
      <c r="O6" s="169" t="s">
        <v>588</v>
      </c>
      <c r="P6" s="169" t="s">
        <v>587</v>
      </c>
      <c r="Q6" s="44"/>
    </row>
    <row r="7" spans="1:21" ht="15" customHeight="1" x14ac:dyDescent="0.2">
      <c r="A7" s="21" t="s">
        <v>22</v>
      </c>
      <c r="B7" s="22">
        <v>7066</v>
      </c>
      <c r="C7" s="23">
        <v>13854</v>
      </c>
      <c r="D7" s="103">
        <v>95.492142266335804</v>
      </c>
      <c r="E7" s="22">
        <v>5015</v>
      </c>
      <c r="F7" s="23">
        <v>9596</v>
      </c>
      <c r="G7" s="103">
        <v>85.161519346822857</v>
      </c>
      <c r="H7" s="22">
        <v>669</v>
      </c>
      <c r="I7" s="23">
        <v>1446</v>
      </c>
      <c r="J7" s="103">
        <v>95.825049701789268</v>
      </c>
      <c r="K7" s="22">
        <v>348</v>
      </c>
      <c r="L7" s="23">
        <v>719</v>
      </c>
      <c r="M7" s="75">
        <v>479.33333333333331</v>
      </c>
      <c r="N7" s="22">
        <v>1034</v>
      </c>
      <c r="O7" s="23">
        <v>2093</v>
      </c>
      <c r="P7" s="75">
        <v>132.38456672991776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744</v>
      </c>
      <c r="C9" s="13">
        <v>1455</v>
      </c>
      <c r="D9" s="105">
        <v>91.97218710493047</v>
      </c>
      <c r="E9" s="12">
        <v>532</v>
      </c>
      <c r="F9" s="13">
        <v>1019</v>
      </c>
      <c r="G9" s="105">
        <v>83.593109105824453</v>
      </c>
      <c r="H9" s="12">
        <v>71</v>
      </c>
      <c r="I9" s="13">
        <v>151</v>
      </c>
      <c r="J9" s="105">
        <v>83.425414364640886</v>
      </c>
      <c r="K9" s="12">
        <v>21</v>
      </c>
      <c r="L9" s="13">
        <v>61</v>
      </c>
      <c r="M9" s="81">
        <v>1220</v>
      </c>
      <c r="N9" s="12">
        <v>120</v>
      </c>
      <c r="O9" s="13">
        <v>224</v>
      </c>
      <c r="P9" s="81">
        <v>126.55367231638419</v>
      </c>
      <c r="Q9" s="3"/>
    </row>
    <row r="10" spans="1:21" ht="15" customHeight="1" x14ac:dyDescent="0.2">
      <c r="A10" s="18" t="s">
        <v>24</v>
      </c>
      <c r="B10" s="12">
        <v>494</v>
      </c>
      <c r="C10" s="13">
        <v>966</v>
      </c>
      <c r="D10" s="105">
        <v>99.896587383660801</v>
      </c>
      <c r="E10" s="12">
        <v>328</v>
      </c>
      <c r="F10" s="13">
        <v>607</v>
      </c>
      <c r="G10" s="105">
        <v>88.226744186046517</v>
      </c>
      <c r="H10" s="12">
        <v>51</v>
      </c>
      <c r="I10" s="13">
        <v>104</v>
      </c>
      <c r="J10" s="105">
        <v>94.545454545454547</v>
      </c>
      <c r="K10" s="12">
        <v>18</v>
      </c>
      <c r="L10" s="13">
        <v>45</v>
      </c>
      <c r="M10" s="81">
        <v>375</v>
      </c>
      <c r="N10" s="12">
        <v>97</v>
      </c>
      <c r="O10" s="13">
        <v>210</v>
      </c>
      <c r="P10" s="81">
        <v>133.75796178343947</v>
      </c>
      <c r="Q10" s="3"/>
      <c r="T10" s="7"/>
      <c r="U10" s="8"/>
    </row>
    <row r="11" spans="1:21" ht="15" customHeight="1" x14ac:dyDescent="0.2">
      <c r="A11" s="18" t="s">
        <v>25</v>
      </c>
      <c r="B11" s="12">
        <v>555</v>
      </c>
      <c r="C11" s="13">
        <v>1088</v>
      </c>
      <c r="D11" s="105">
        <v>89.621087314662276</v>
      </c>
      <c r="E11" s="12">
        <v>395</v>
      </c>
      <c r="F11" s="13">
        <v>741</v>
      </c>
      <c r="G11" s="105">
        <v>80.108108108108112</v>
      </c>
      <c r="H11" s="12">
        <v>49</v>
      </c>
      <c r="I11" s="13">
        <v>100</v>
      </c>
      <c r="J11" s="105">
        <v>76.923076923076934</v>
      </c>
      <c r="K11" s="12">
        <v>35</v>
      </c>
      <c r="L11" s="13">
        <v>71</v>
      </c>
      <c r="M11" s="81">
        <v>1014.2857142857142</v>
      </c>
      <c r="N11" s="12">
        <v>76</v>
      </c>
      <c r="O11" s="13">
        <v>176</v>
      </c>
      <c r="P11" s="81">
        <v>115.78947368421053</v>
      </c>
      <c r="Q11" s="3"/>
      <c r="T11" s="7"/>
      <c r="U11" s="8"/>
    </row>
    <row r="12" spans="1:21" ht="15" customHeight="1" x14ac:dyDescent="0.2">
      <c r="A12" s="18" t="s">
        <v>26</v>
      </c>
      <c r="B12" s="12">
        <v>1797</v>
      </c>
      <c r="C12" s="13">
        <v>3297</v>
      </c>
      <c r="D12" s="105">
        <v>94.388777555110224</v>
      </c>
      <c r="E12" s="12">
        <v>1267</v>
      </c>
      <c r="F12" s="13">
        <v>2277</v>
      </c>
      <c r="G12" s="105">
        <v>86.119515885022693</v>
      </c>
      <c r="H12" s="12">
        <v>180</v>
      </c>
      <c r="I12" s="13">
        <v>362</v>
      </c>
      <c r="J12" s="105">
        <v>92.346938775510196</v>
      </c>
      <c r="K12" s="12">
        <v>79</v>
      </c>
      <c r="L12" s="13">
        <v>151</v>
      </c>
      <c r="M12" s="81">
        <v>387.17948717948718</v>
      </c>
      <c r="N12" s="12">
        <v>271</v>
      </c>
      <c r="O12" s="13">
        <v>507</v>
      </c>
      <c r="P12" s="81">
        <v>121.29186602870814</v>
      </c>
      <c r="Q12" s="4"/>
      <c r="T12" s="7"/>
      <c r="U12" s="8"/>
    </row>
    <row r="13" spans="1:21" ht="15" customHeight="1" x14ac:dyDescent="0.2">
      <c r="A13" s="18" t="s">
        <v>27</v>
      </c>
      <c r="B13" s="12">
        <v>1119</v>
      </c>
      <c r="C13" s="13">
        <v>2210</v>
      </c>
      <c r="D13" s="105">
        <v>98.793026374608843</v>
      </c>
      <c r="E13" s="12">
        <v>837</v>
      </c>
      <c r="F13" s="13">
        <v>1624</v>
      </c>
      <c r="G13" s="105">
        <v>89.132821075740935</v>
      </c>
      <c r="H13" s="12">
        <v>62</v>
      </c>
      <c r="I13" s="13">
        <v>158</v>
      </c>
      <c r="J13" s="105">
        <v>83.597883597883595</v>
      </c>
      <c r="K13" s="12">
        <v>95</v>
      </c>
      <c r="L13" s="13">
        <v>163</v>
      </c>
      <c r="M13" s="81">
        <v>407.5</v>
      </c>
      <c r="N13" s="12">
        <v>125</v>
      </c>
      <c r="O13" s="13">
        <v>265</v>
      </c>
      <c r="P13" s="81">
        <v>142.47311827956989</v>
      </c>
      <c r="Q13" s="4"/>
      <c r="T13" s="7"/>
      <c r="U13" s="8"/>
    </row>
    <row r="14" spans="1:21" ht="15" customHeight="1" x14ac:dyDescent="0.2">
      <c r="A14" s="18" t="s">
        <v>28</v>
      </c>
      <c r="B14" s="12">
        <v>582</v>
      </c>
      <c r="C14" s="13">
        <v>1148</v>
      </c>
      <c r="D14" s="105">
        <v>102.22617987533394</v>
      </c>
      <c r="E14" s="12">
        <v>418</v>
      </c>
      <c r="F14" s="13">
        <v>791</v>
      </c>
      <c r="G14" s="105">
        <v>90.919540229885058</v>
      </c>
      <c r="H14" s="12">
        <v>54</v>
      </c>
      <c r="I14" s="13">
        <v>110</v>
      </c>
      <c r="J14" s="105">
        <v>106.79611650485437</v>
      </c>
      <c r="K14" s="12">
        <v>22</v>
      </c>
      <c r="L14" s="13">
        <v>60</v>
      </c>
      <c r="M14" s="81">
        <v>461.53846153846149</v>
      </c>
      <c r="N14" s="12">
        <v>88</v>
      </c>
      <c r="O14" s="13">
        <v>187</v>
      </c>
      <c r="P14" s="81">
        <v>136.49635036496349</v>
      </c>
      <c r="Q14" s="5"/>
      <c r="T14" s="7"/>
      <c r="U14" s="8"/>
    </row>
    <row r="15" spans="1:21" ht="15" customHeight="1" x14ac:dyDescent="0.2">
      <c r="A15" s="18" t="s">
        <v>29</v>
      </c>
      <c r="B15" s="12">
        <v>239</v>
      </c>
      <c r="C15" s="13">
        <v>511</v>
      </c>
      <c r="D15" s="105">
        <v>94.805194805194802</v>
      </c>
      <c r="E15" s="12">
        <v>152</v>
      </c>
      <c r="F15" s="13">
        <v>328</v>
      </c>
      <c r="G15" s="105">
        <v>72.56637168141593</v>
      </c>
      <c r="H15" s="12">
        <v>30</v>
      </c>
      <c r="I15" s="13">
        <v>66</v>
      </c>
      <c r="J15" s="105">
        <v>132</v>
      </c>
      <c r="K15" s="12">
        <v>8</v>
      </c>
      <c r="L15" s="13">
        <v>22</v>
      </c>
      <c r="M15" s="81" t="e">
        <v>#DIV/0!</v>
      </c>
      <c r="N15" s="12">
        <v>49</v>
      </c>
      <c r="O15" s="13">
        <v>95</v>
      </c>
      <c r="P15" s="81">
        <v>256.75675675675677</v>
      </c>
      <c r="Q15" s="5"/>
      <c r="T15" s="7"/>
      <c r="U15" s="8"/>
    </row>
    <row r="16" spans="1:21" ht="15" customHeight="1" x14ac:dyDescent="0.2">
      <c r="A16" s="18" t="s">
        <v>30</v>
      </c>
      <c r="B16" s="12">
        <v>265</v>
      </c>
      <c r="C16" s="13">
        <v>571</v>
      </c>
      <c r="D16" s="105">
        <v>89.21875</v>
      </c>
      <c r="E16" s="12">
        <v>179</v>
      </c>
      <c r="F16" s="13">
        <v>357</v>
      </c>
      <c r="G16" s="105">
        <v>69.7265625</v>
      </c>
      <c r="H16" s="12">
        <v>38</v>
      </c>
      <c r="I16" s="13">
        <v>104</v>
      </c>
      <c r="J16" s="105">
        <v>123.80952380952381</v>
      </c>
      <c r="K16" s="12">
        <v>14</v>
      </c>
      <c r="L16" s="13">
        <v>31</v>
      </c>
      <c r="M16" s="81">
        <v>620</v>
      </c>
      <c r="N16" s="12">
        <v>34</v>
      </c>
      <c r="O16" s="13">
        <v>79</v>
      </c>
      <c r="P16" s="81">
        <v>202.56410256410254</v>
      </c>
      <c r="Q16" s="5"/>
      <c r="T16" s="7"/>
      <c r="U16" s="8"/>
    </row>
    <row r="17" spans="1:21" ht="15" customHeight="1" x14ac:dyDescent="0.2">
      <c r="A17" s="18" t="s">
        <v>31</v>
      </c>
      <c r="B17" s="12">
        <v>355</v>
      </c>
      <c r="C17" s="13">
        <v>699</v>
      </c>
      <c r="D17" s="105">
        <v>104.95495495495494</v>
      </c>
      <c r="E17" s="12">
        <v>252</v>
      </c>
      <c r="F17" s="13">
        <v>497</v>
      </c>
      <c r="G17" s="105">
        <v>91.866913123844725</v>
      </c>
      <c r="H17" s="12">
        <v>30</v>
      </c>
      <c r="I17" s="13">
        <v>64</v>
      </c>
      <c r="J17" s="105">
        <v>103.2258064516129</v>
      </c>
      <c r="K17" s="12">
        <v>23</v>
      </c>
      <c r="L17" s="13">
        <v>36</v>
      </c>
      <c r="M17" s="81">
        <v>3600</v>
      </c>
      <c r="N17" s="12">
        <v>50</v>
      </c>
      <c r="O17" s="13">
        <v>102</v>
      </c>
      <c r="P17" s="81">
        <v>164.51612903225808</v>
      </c>
      <c r="Q17" s="5"/>
      <c r="T17" s="7"/>
      <c r="U17" s="8"/>
    </row>
    <row r="18" spans="1:21" ht="15" customHeight="1" x14ac:dyDescent="0.2">
      <c r="A18" s="18" t="s">
        <v>32</v>
      </c>
      <c r="B18" s="12">
        <v>243</v>
      </c>
      <c r="C18" s="13">
        <v>494</v>
      </c>
      <c r="D18" s="105">
        <v>100</v>
      </c>
      <c r="E18" s="12">
        <v>163</v>
      </c>
      <c r="F18" s="13">
        <v>325</v>
      </c>
      <c r="G18" s="105">
        <v>82.070707070707073</v>
      </c>
      <c r="H18" s="12">
        <v>27</v>
      </c>
      <c r="I18" s="13">
        <v>58</v>
      </c>
      <c r="J18" s="105">
        <v>101.75438596491229</v>
      </c>
      <c r="K18" s="12">
        <v>6</v>
      </c>
      <c r="L18" s="13">
        <v>19</v>
      </c>
      <c r="M18" s="81">
        <v>633.33333333333326</v>
      </c>
      <c r="N18" s="12">
        <v>47</v>
      </c>
      <c r="O18" s="13">
        <v>92</v>
      </c>
      <c r="P18" s="81">
        <v>242.10526315789474</v>
      </c>
      <c r="Q18" s="5"/>
      <c r="T18" s="7"/>
      <c r="U18" s="8"/>
    </row>
    <row r="19" spans="1:21" ht="15" customHeight="1" x14ac:dyDescent="0.2">
      <c r="A19" s="18" t="s">
        <v>33</v>
      </c>
      <c r="B19" s="12">
        <v>182</v>
      </c>
      <c r="C19" s="13">
        <v>351</v>
      </c>
      <c r="D19" s="105">
        <v>83.770883054892593</v>
      </c>
      <c r="E19" s="12">
        <v>112</v>
      </c>
      <c r="F19" s="13">
        <v>228</v>
      </c>
      <c r="G19" s="105">
        <v>71.028037383177562</v>
      </c>
      <c r="H19" s="12">
        <v>25</v>
      </c>
      <c r="I19" s="13">
        <v>42</v>
      </c>
      <c r="J19" s="105">
        <v>87.5</v>
      </c>
      <c r="K19" s="12">
        <v>12</v>
      </c>
      <c r="L19" s="13">
        <v>22</v>
      </c>
      <c r="M19" s="81">
        <v>550</v>
      </c>
      <c r="N19" s="12">
        <v>33</v>
      </c>
      <c r="O19" s="13">
        <v>59</v>
      </c>
      <c r="P19" s="81">
        <v>128.26086956521738</v>
      </c>
      <c r="Q19" s="5"/>
      <c r="T19" s="7"/>
      <c r="U19" s="8"/>
    </row>
    <row r="20" spans="1:21" ht="15" customHeight="1" x14ac:dyDescent="0.2">
      <c r="A20" s="25" t="s">
        <v>34</v>
      </c>
      <c r="B20" s="26">
        <v>491</v>
      </c>
      <c r="C20" s="27">
        <v>1064</v>
      </c>
      <c r="D20" s="106">
        <v>93.827160493827151</v>
      </c>
      <c r="E20" s="26">
        <v>380</v>
      </c>
      <c r="F20" s="27">
        <v>802</v>
      </c>
      <c r="G20" s="106">
        <v>91.343963553530756</v>
      </c>
      <c r="H20" s="26">
        <v>52</v>
      </c>
      <c r="I20" s="27">
        <v>127</v>
      </c>
      <c r="J20" s="106">
        <v>123.3009708737864</v>
      </c>
      <c r="K20" s="26">
        <v>15</v>
      </c>
      <c r="L20" s="27">
        <v>38</v>
      </c>
      <c r="M20" s="83">
        <v>180.95238095238096</v>
      </c>
      <c r="N20" s="26">
        <v>44</v>
      </c>
      <c r="O20" s="27">
        <v>97</v>
      </c>
      <c r="P20" s="83">
        <v>73.484848484848484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58" t="s">
        <v>53</v>
      </c>
      <c r="F3" s="359"/>
      <c r="G3" s="359"/>
      <c r="H3" s="358" t="s">
        <v>55</v>
      </c>
      <c r="I3" s="359"/>
      <c r="J3" s="360"/>
      <c r="K3" s="355" t="s">
        <v>57</v>
      </c>
      <c r="L3" s="352"/>
      <c r="M3" s="356"/>
      <c r="N3" s="352" t="s">
        <v>71</v>
      </c>
      <c r="O3" s="352"/>
      <c r="P3" s="352"/>
      <c r="Q3" s="44"/>
    </row>
    <row r="4" spans="1:21" ht="15" customHeight="1" x14ac:dyDescent="0.2">
      <c r="A4" s="52"/>
      <c r="B4" s="353" t="s">
        <v>52</v>
      </c>
      <c r="C4" s="354"/>
      <c r="D4" s="357"/>
      <c r="E4" s="353" t="s">
        <v>54</v>
      </c>
      <c r="F4" s="354"/>
      <c r="G4" s="354"/>
      <c r="H4" s="353" t="s">
        <v>56</v>
      </c>
      <c r="I4" s="354"/>
      <c r="J4" s="357"/>
      <c r="K4" s="353" t="s">
        <v>58</v>
      </c>
      <c r="L4" s="354"/>
      <c r="M4" s="357"/>
      <c r="N4" s="354" t="s">
        <v>70</v>
      </c>
      <c r="O4" s="354"/>
      <c r="P4" s="354"/>
      <c r="Q4" s="44"/>
    </row>
    <row r="5" spans="1:21" ht="15" customHeight="1" x14ac:dyDescent="0.2">
      <c r="A5" s="118" t="s">
        <v>89</v>
      </c>
      <c r="B5" s="264"/>
      <c r="C5" s="265"/>
      <c r="D5" s="142" t="s">
        <v>588</v>
      </c>
      <c r="E5" s="264"/>
      <c r="F5" s="265"/>
      <c r="G5" s="142" t="s">
        <v>588</v>
      </c>
      <c r="H5" s="264"/>
      <c r="I5" s="265"/>
      <c r="J5" s="142" t="s">
        <v>588</v>
      </c>
      <c r="K5" s="264"/>
      <c r="L5" s="265"/>
      <c r="M5" s="142" t="s">
        <v>588</v>
      </c>
      <c r="N5" s="264"/>
      <c r="O5" s="265"/>
      <c r="P5" s="142" t="s">
        <v>588</v>
      </c>
      <c r="Q5" s="44"/>
    </row>
    <row r="6" spans="1:21" ht="15" customHeight="1" x14ac:dyDescent="0.2">
      <c r="A6" s="178" t="s">
        <v>60</v>
      </c>
      <c r="B6" s="168" t="s">
        <v>626</v>
      </c>
      <c r="C6" s="169" t="s">
        <v>588</v>
      </c>
      <c r="D6" s="169" t="s">
        <v>587</v>
      </c>
      <c r="E6" s="168" t="s">
        <v>626</v>
      </c>
      <c r="F6" s="169" t="s">
        <v>588</v>
      </c>
      <c r="G6" s="169" t="s">
        <v>587</v>
      </c>
      <c r="H6" s="168" t="s">
        <v>626</v>
      </c>
      <c r="I6" s="169" t="s">
        <v>588</v>
      </c>
      <c r="J6" s="169" t="s">
        <v>587</v>
      </c>
      <c r="K6" s="168" t="s">
        <v>626</v>
      </c>
      <c r="L6" s="169" t="s">
        <v>588</v>
      </c>
      <c r="M6" s="169" t="s">
        <v>587</v>
      </c>
      <c r="N6" s="168" t="s">
        <v>626</v>
      </c>
      <c r="O6" s="169" t="s">
        <v>588</v>
      </c>
      <c r="P6" s="169" t="s">
        <v>587</v>
      </c>
      <c r="Q6" s="44"/>
    </row>
    <row r="7" spans="1:21" ht="15" customHeight="1" x14ac:dyDescent="0.2">
      <c r="A7" s="21" t="s">
        <v>22</v>
      </c>
      <c r="B7" s="22">
        <f>SUM(E7,H7,K7,N7)</f>
        <v>7066</v>
      </c>
      <c r="C7" s="23">
        <f>SUM(F7,I7,L7,O7)</f>
        <v>13854</v>
      </c>
      <c r="D7" s="94">
        <f>+C7/[2]Odliv!C25*100</f>
        <v>95.492142266335804</v>
      </c>
      <c r="E7" s="22">
        <f>+'[3]O zaposlitev'!C4</f>
        <v>5015</v>
      </c>
      <c r="F7" s="23">
        <f>+'[3]O zaposlitev'!C25</f>
        <v>9596</v>
      </c>
      <c r="G7" s="94">
        <f>+F7/'[2]O zaposlitev'!C25*100</f>
        <v>85.161519346822857</v>
      </c>
      <c r="H7" s="23">
        <f>+'[3]O neaktivnost'!C4</f>
        <v>669</v>
      </c>
      <c r="I7" s="23">
        <f>+'[3]O neaktivnost'!C25</f>
        <v>1446</v>
      </c>
      <c r="J7" s="98">
        <f>+I7/'[2]O neaktivnost'!C25*100</f>
        <v>95.825049701789268</v>
      </c>
      <c r="K7" s="23">
        <f>+'[3]O kršitev'!C4</f>
        <v>348</v>
      </c>
      <c r="L7" s="23">
        <f>+'[3]O kršitev'!C25</f>
        <v>719</v>
      </c>
      <c r="M7" s="102">
        <f>+L7/'[2]O kršitev'!C25*100</f>
        <v>479.33333333333331</v>
      </c>
      <c r="N7" s="92">
        <f>+'[3]O drugo'!C4</f>
        <v>1034</v>
      </c>
      <c r="O7" s="24">
        <f>+'[3]O drugo'!C25</f>
        <v>2093</v>
      </c>
      <c r="P7" s="102">
        <f>+O7/'[2]O drugo'!C25*100</f>
        <v>132.38456672991776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f t="shared" ref="B9:B17" si="0">SUM(E9,H9,K9,N9)</f>
        <v>4205</v>
      </c>
      <c r="C9" s="17">
        <f t="shared" ref="C9:C25" si="1">SUM(F9,I9,L9,O9)</f>
        <v>8344</v>
      </c>
      <c r="D9" s="116">
        <f>+C9/[2]Odliv!C27*100</f>
        <v>95.841948081782675</v>
      </c>
      <c r="E9" s="71">
        <f>+'[3]O zaposlitev'!C6</f>
        <v>3033</v>
      </c>
      <c r="F9" s="17">
        <f>+'[3]O zaposlitev'!C27</f>
        <v>5886</v>
      </c>
      <c r="G9" s="116">
        <f>+F9/'[2]O zaposlitev'!C27*100</f>
        <v>85.527462946817792</v>
      </c>
      <c r="H9" s="17">
        <f>+'[3]O neaktivnost'!C6</f>
        <v>391</v>
      </c>
      <c r="I9" s="17">
        <f>+'[3]O neaktivnost'!C27</f>
        <v>868</v>
      </c>
      <c r="J9" s="151">
        <f>+I9/'[2]O neaktivnost'!C27*100</f>
        <v>98.412698412698404</v>
      </c>
      <c r="K9" s="17">
        <f>+'[3]O kršitev'!C6</f>
        <v>207</v>
      </c>
      <c r="L9" s="17">
        <f>+'[3]O kršitev'!C27</f>
        <v>426</v>
      </c>
      <c r="M9" s="73">
        <f>+L9/'[2]O kršitev'!C27*100</f>
        <v>434.69387755102042</v>
      </c>
      <c r="N9" s="93">
        <f>+'[3]O drugo'!C6</f>
        <v>574</v>
      </c>
      <c r="O9" s="17">
        <f>+'[3]O drugo'!C27</f>
        <v>1164</v>
      </c>
      <c r="P9" s="73">
        <f>+O9/'[2]O drugo'!C27*100</f>
        <v>137.91469194312796</v>
      </c>
      <c r="Q9" s="3"/>
    </row>
    <row r="10" spans="1:21" ht="15" customHeight="1" x14ac:dyDescent="0.2">
      <c r="A10" s="43" t="s">
        <v>41</v>
      </c>
      <c r="B10" s="12">
        <f t="shared" si="0"/>
        <v>412</v>
      </c>
      <c r="C10" s="13">
        <f t="shared" si="1"/>
        <v>779</v>
      </c>
      <c r="D10" s="96">
        <f>+C10/[2]Odliv!C28*100</f>
        <v>91.217798594847778</v>
      </c>
      <c r="E10" s="12">
        <f>+'[3]O zaposlitev'!C7</f>
        <v>282</v>
      </c>
      <c r="F10" s="13">
        <f>+'[3]O zaposlitev'!C28</f>
        <v>500</v>
      </c>
      <c r="G10" s="96">
        <f>+F10/'[2]O zaposlitev'!C28*100</f>
        <v>74.515648286140092</v>
      </c>
      <c r="H10" s="13">
        <f>+'[3]O neaktivnost'!C7</f>
        <v>56</v>
      </c>
      <c r="I10" s="13">
        <f>+'[3]O neaktivnost'!C28</f>
        <v>132</v>
      </c>
      <c r="J10" s="100">
        <f>+I10/'[2]O neaktivnost'!C28*100</f>
        <v>117.85714285714286</v>
      </c>
      <c r="K10" s="13">
        <f>+'[3]O kršitev'!C7</f>
        <v>16</v>
      </c>
      <c r="L10" s="13">
        <f>+'[3]O kršitev'!C28</f>
        <v>32</v>
      </c>
      <c r="M10" s="5">
        <f>+L10/'[2]O kršitev'!C28*100</f>
        <v>533.33333333333326</v>
      </c>
      <c r="N10" s="90">
        <f>+'[3]O drugo'!C7</f>
        <v>58</v>
      </c>
      <c r="O10" s="13">
        <f>+'[3]O drugo'!C28</f>
        <v>115</v>
      </c>
      <c r="P10" s="5">
        <f>+O10/'[2]O drugo'!C28*100</f>
        <v>176.92307692307691</v>
      </c>
      <c r="Q10" s="3"/>
      <c r="T10" s="7"/>
      <c r="U10" s="8"/>
    </row>
    <row r="11" spans="1:21" ht="15" customHeight="1" x14ac:dyDescent="0.2">
      <c r="A11" s="43" t="s">
        <v>38</v>
      </c>
      <c r="B11" s="12">
        <f t="shared" si="0"/>
        <v>302</v>
      </c>
      <c r="C11" s="13">
        <f t="shared" si="1"/>
        <v>649</v>
      </c>
      <c r="D11" s="96">
        <f>+C11/[2]Odliv!C29*100</f>
        <v>110.94017094017094</v>
      </c>
      <c r="E11" s="12">
        <f>+'[3]O zaposlitev'!C8</f>
        <v>234</v>
      </c>
      <c r="F11" s="13">
        <f>+'[3]O zaposlitev'!C29</f>
        <v>496</v>
      </c>
      <c r="G11" s="96">
        <f>+F11/'[2]O zaposlitev'!C29*100</f>
        <v>108.77192982456141</v>
      </c>
      <c r="H11" s="13">
        <f>+'[3]O neaktivnost'!C8</f>
        <v>28</v>
      </c>
      <c r="I11" s="13">
        <f>+'[3]O neaktivnost'!C29</f>
        <v>68</v>
      </c>
      <c r="J11" s="100">
        <f>+I11/'[2]O neaktivnost'!C29*100</f>
        <v>154.54545454545453</v>
      </c>
      <c r="K11" s="13">
        <f>+'[3]O kršitev'!C8</f>
        <v>10</v>
      </c>
      <c r="L11" s="13">
        <f>+'[3]O kršitev'!C29</f>
        <v>27</v>
      </c>
      <c r="M11" s="5">
        <f>+L11/'[2]O kršitev'!C29*100</f>
        <v>270</v>
      </c>
      <c r="N11" s="90">
        <f>+'[3]O drugo'!C8</f>
        <v>30</v>
      </c>
      <c r="O11" s="13">
        <f>+'[3]O drugo'!C29</f>
        <v>58</v>
      </c>
      <c r="P11" s="5">
        <f>+O11/'[2]O drugo'!C29*100</f>
        <v>77.333333333333329</v>
      </c>
      <c r="Q11" s="3"/>
      <c r="T11" s="7"/>
      <c r="U11" s="8"/>
    </row>
    <row r="12" spans="1:21" ht="15" customHeight="1" x14ac:dyDescent="0.2">
      <c r="A12" s="43" t="s">
        <v>37</v>
      </c>
      <c r="B12" s="12">
        <f t="shared" si="0"/>
        <v>1413</v>
      </c>
      <c r="C12" s="13">
        <f t="shared" si="1"/>
        <v>2775</v>
      </c>
      <c r="D12" s="96">
        <f>+C12/[2]Odliv!C30*100</f>
        <v>102.32300884955751</v>
      </c>
      <c r="E12" s="12">
        <f>+'[3]O zaposlitev'!C9</f>
        <v>1042</v>
      </c>
      <c r="F12" s="13">
        <f>+'[3]O zaposlitev'!C30</f>
        <v>2020</v>
      </c>
      <c r="G12" s="96">
        <f>+F12/'[2]O zaposlitev'!C30*100</f>
        <v>91.818181818181827</v>
      </c>
      <c r="H12" s="13">
        <f>+'[3]O neaktivnost'!C9</f>
        <v>93</v>
      </c>
      <c r="I12" s="13">
        <f>+'[3]O neaktivnost'!C30</f>
        <v>224</v>
      </c>
      <c r="J12" s="100">
        <f>+I12/'[2]O neaktivnost'!C30*100</f>
        <v>87.159533073929964</v>
      </c>
      <c r="K12" s="13">
        <f>+'[3]O kršitev'!C9</f>
        <v>114</v>
      </c>
      <c r="L12" s="13">
        <f>+'[3]O kršitev'!C30</f>
        <v>189</v>
      </c>
      <c r="M12" s="5">
        <f>+L12/'[2]O kršitev'!C30*100</f>
        <v>484.61538461538458</v>
      </c>
      <c r="N12" s="90">
        <f>+'[3]O drugo'!C9</f>
        <v>164</v>
      </c>
      <c r="O12" s="13">
        <f>+'[3]O drugo'!C30</f>
        <v>342</v>
      </c>
      <c r="P12" s="5">
        <f>+O12/'[2]O drugo'!C30*100</f>
        <v>158.33333333333331</v>
      </c>
      <c r="Q12" s="4"/>
      <c r="T12" s="7"/>
      <c r="U12" s="8"/>
    </row>
    <row r="13" spans="1:21" ht="15" customHeight="1" x14ac:dyDescent="0.2">
      <c r="A13" s="43" t="s">
        <v>36</v>
      </c>
      <c r="B13" s="12">
        <f t="shared" si="0"/>
        <v>584</v>
      </c>
      <c r="C13" s="13">
        <f t="shared" si="1"/>
        <v>1151</v>
      </c>
      <c r="D13" s="96">
        <f>+C13/[2]Odliv!C31*100</f>
        <v>100.17406440382941</v>
      </c>
      <c r="E13" s="12">
        <f>+'[3]O zaposlitev'!C10</f>
        <v>423</v>
      </c>
      <c r="F13" s="13">
        <f>+'[3]O zaposlitev'!C31</f>
        <v>801</v>
      </c>
      <c r="G13" s="96">
        <f>+F13/'[2]O zaposlitev'!C31*100</f>
        <v>89</v>
      </c>
      <c r="H13" s="13">
        <f>+'[3]O neaktivnost'!C10</f>
        <v>51</v>
      </c>
      <c r="I13" s="13">
        <f>+'[3]O neaktivnost'!C31</f>
        <v>108</v>
      </c>
      <c r="J13" s="100">
        <f>+I13/'[2]O neaktivnost'!C31*100</f>
        <v>106.93069306930694</v>
      </c>
      <c r="K13" s="13">
        <f>+'[3]O kršitev'!C10</f>
        <v>23</v>
      </c>
      <c r="L13" s="13">
        <f>+'[3]O kršitev'!C31</f>
        <v>59</v>
      </c>
      <c r="M13" s="5">
        <f>+L13/'[2]O kršitev'!C31*100</f>
        <v>421.42857142857144</v>
      </c>
      <c r="N13" s="90">
        <f>+'[3]O drugo'!C10</f>
        <v>87</v>
      </c>
      <c r="O13" s="13">
        <f>+'[3]O drugo'!C31</f>
        <v>183</v>
      </c>
      <c r="P13" s="5">
        <f>+O13/'[2]O drugo'!C31*100</f>
        <v>136.56716417910448</v>
      </c>
      <c r="Q13" s="4"/>
      <c r="T13" s="7"/>
      <c r="U13" s="8"/>
    </row>
    <row r="14" spans="1:21" ht="15" customHeight="1" x14ac:dyDescent="0.2">
      <c r="A14" s="43" t="s">
        <v>472</v>
      </c>
      <c r="B14" s="12">
        <f t="shared" si="0"/>
        <v>242</v>
      </c>
      <c r="C14" s="13">
        <f t="shared" si="1"/>
        <v>498</v>
      </c>
      <c r="D14" s="96">
        <f>+C14/[2]Odliv!C32*100</f>
        <v>97.455968688845402</v>
      </c>
      <c r="E14" s="12">
        <f>+'[3]O zaposlitev'!C11</f>
        <v>162</v>
      </c>
      <c r="F14" s="13">
        <f>+'[3]O zaposlitev'!C32</f>
        <v>333</v>
      </c>
      <c r="G14" s="96">
        <f>+F14/'[2]O zaposlitev'!C32*100</f>
        <v>80.240963855421683</v>
      </c>
      <c r="H14" s="13">
        <f>+'[3]O neaktivnost'!C11</f>
        <v>26</v>
      </c>
      <c r="I14" s="13">
        <f>+'[3]O neaktivnost'!C32</f>
        <v>55</v>
      </c>
      <c r="J14" s="100">
        <f>+I14/'[2]O neaktivnost'!C32*100</f>
        <v>103.77358490566037</v>
      </c>
      <c r="K14" s="13">
        <f>+'[3]O kršitev'!C11</f>
        <v>7</v>
      </c>
      <c r="L14" s="13">
        <f>+'[3]O kršitev'!C32</f>
        <v>19</v>
      </c>
      <c r="M14" s="5">
        <f>+L14/'[2]O kršitev'!C32*100</f>
        <v>380</v>
      </c>
      <c r="N14" s="90">
        <f>+'[3]O drugo'!C11</f>
        <v>47</v>
      </c>
      <c r="O14" s="13">
        <f>+'[3]O drugo'!C32</f>
        <v>91</v>
      </c>
      <c r="P14" s="5">
        <f>+O14/'[2]O drugo'!C32*100</f>
        <v>239.47368421052633</v>
      </c>
      <c r="Q14" s="4"/>
      <c r="T14" s="7"/>
      <c r="U14" s="8"/>
    </row>
    <row r="15" spans="1:21" ht="15" customHeight="1" x14ac:dyDescent="0.2">
      <c r="A15" s="43" t="s">
        <v>473</v>
      </c>
      <c r="B15" s="12">
        <f t="shared" si="0"/>
        <v>134</v>
      </c>
      <c r="C15" s="13">
        <f t="shared" si="1"/>
        <v>271</v>
      </c>
      <c r="D15" s="96">
        <f>+C15/[2]Odliv!C33*100</f>
        <v>77.650429799426931</v>
      </c>
      <c r="E15" s="12">
        <f>+'[3]O zaposlitev'!C12</f>
        <v>91</v>
      </c>
      <c r="F15" s="13">
        <f>+'[3]O zaposlitev'!C33</f>
        <v>176</v>
      </c>
      <c r="G15" s="96">
        <f>+F15/'[2]O zaposlitev'!C33*100</f>
        <v>68.75</v>
      </c>
      <c r="H15" s="13">
        <f>+'[3]O neaktivnost'!C12</f>
        <v>13</v>
      </c>
      <c r="I15" s="13">
        <f>+'[3]O neaktivnost'!C33</f>
        <v>29</v>
      </c>
      <c r="J15" s="100">
        <f>+I15/'[2]O neaktivnost'!C33*100</f>
        <v>82.857142857142861</v>
      </c>
      <c r="K15" s="13">
        <f>+'[3]O kršitev'!C12</f>
        <v>5</v>
      </c>
      <c r="L15" s="13">
        <f>+'[3]O kršitev'!C33</f>
        <v>11</v>
      </c>
      <c r="M15" s="5">
        <f>+L15/'[2]O kršitev'!C33*100</f>
        <v>220.00000000000003</v>
      </c>
      <c r="N15" s="90">
        <f>+'[3]O drugo'!C12</f>
        <v>25</v>
      </c>
      <c r="O15" s="13">
        <f>+'[3]O drugo'!C33</f>
        <v>55</v>
      </c>
      <c r="P15" s="5">
        <f>+O15/'[2]O drugo'!C33*100</f>
        <v>103.77358490566037</v>
      </c>
      <c r="Q15" s="4"/>
      <c r="T15" s="7"/>
      <c r="U15" s="8"/>
    </row>
    <row r="16" spans="1:21" ht="15" customHeight="1" x14ac:dyDescent="0.2">
      <c r="A16" s="43" t="s">
        <v>39</v>
      </c>
      <c r="B16" s="12">
        <f t="shared" si="0"/>
        <v>942</v>
      </c>
      <c r="C16" s="13">
        <f t="shared" si="1"/>
        <v>1877</v>
      </c>
      <c r="D16" s="96">
        <f>+C16/[2]Odliv!C34*100</f>
        <v>88.204887218045116</v>
      </c>
      <c r="E16" s="12">
        <f>+'[3]O zaposlitev'!C13</f>
        <v>689</v>
      </c>
      <c r="F16" s="13">
        <f>+'[3]O zaposlitev'!C34</f>
        <v>1336</v>
      </c>
      <c r="G16" s="96">
        <f>+F16/'[2]O zaposlitev'!C34*100</f>
        <v>80.773881499395401</v>
      </c>
      <c r="H16" s="13">
        <f>+'[3]O neaktivnost'!C13</f>
        <v>98</v>
      </c>
      <c r="I16" s="13">
        <f>+'[3]O neaktivnost'!C34</f>
        <v>209</v>
      </c>
      <c r="J16" s="100">
        <f>+I16/'[2]O neaktivnost'!C34*100</f>
        <v>89.316239316239319</v>
      </c>
      <c r="K16" s="13">
        <f>+'[3]O kršitev'!C13</f>
        <v>24</v>
      </c>
      <c r="L16" s="13">
        <f>+'[3]O kršitev'!C34</f>
        <v>71</v>
      </c>
      <c r="M16" s="5">
        <f>+L16/'[2]O kršitev'!C34*100</f>
        <v>417.64705882352945</v>
      </c>
      <c r="N16" s="90">
        <f>+'[3]O drugo'!C13</f>
        <v>131</v>
      </c>
      <c r="O16" s="13">
        <f>+'[3]O drugo'!C34</f>
        <v>261</v>
      </c>
      <c r="P16" s="5">
        <f>+O16/'[2]O drugo'!C34*100</f>
        <v>117.04035874439462</v>
      </c>
      <c r="Q16" s="4"/>
      <c r="T16" s="7"/>
      <c r="U16" s="8"/>
    </row>
    <row r="17" spans="1:21" ht="15" customHeight="1" x14ac:dyDescent="0.2">
      <c r="A17" s="43" t="s">
        <v>40</v>
      </c>
      <c r="B17" s="12">
        <f t="shared" si="0"/>
        <v>176</v>
      </c>
      <c r="C17" s="13">
        <f t="shared" si="1"/>
        <v>344</v>
      </c>
      <c r="D17" s="96">
        <f>+C17/[2]Odliv!C35*100</f>
        <v>82.296650717703344</v>
      </c>
      <c r="E17" s="12">
        <f>+'[3]O zaposlitev'!C14</f>
        <v>110</v>
      </c>
      <c r="F17" s="13">
        <f>+'[3]O zaposlitev'!C35</f>
        <v>224</v>
      </c>
      <c r="G17" s="96">
        <f>+F17/'[2]O zaposlitev'!C35*100</f>
        <v>67.87878787878789</v>
      </c>
      <c r="H17" s="13">
        <f>+'[3]O neaktivnost'!C14</f>
        <v>26</v>
      </c>
      <c r="I17" s="13">
        <f>+'[3]O neaktivnost'!C35</f>
        <v>43</v>
      </c>
      <c r="J17" s="100">
        <f>+I17/'[2]O neaktivnost'!C35*100</f>
        <v>93.478260869565219</v>
      </c>
      <c r="K17" s="13">
        <f>+'[3]O kršitev'!C14</f>
        <v>8</v>
      </c>
      <c r="L17" s="13">
        <f>+'[3]O kršitev'!C35</f>
        <v>18</v>
      </c>
      <c r="M17" s="5">
        <f>+L17/'[2]O kršitev'!C35*100</f>
        <v>900</v>
      </c>
      <c r="N17" s="90">
        <f>+'[3]O drugo'!C14</f>
        <v>32</v>
      </c>
      <c r="O17" s="13">
        <f>+'[3]O drugo'!C35</f>
        <v>59</v>
      </c>
      <c r="P17" s="5">
        <f>+O17/'[2]O drugo'!C35*100</f>
        <v>147.5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f t="shared" ref="B19:B23" si="2">SUM(E19,H19,K19,N19)</f>
        <v>2624</v>
      </c>
      <c r="C19" s="17">
        <f t="shared" si="1"/>
        <v>5069</v>
      </c>
      <c r="D19" s="116">
        <f>+C19/[2]Odliv!C37*100</f>
        <v>95.533358462118358</v>
      </c>
      <c r="E19" s="71">
        <f>+'[3]O zaposlitev'!C16</f>
        <v>1791</v>
      </c>
      <c r="F19" s="17">
        <f>+'[3]O zaposlitev'!C37</f>
        <v>3371</v>
      </c>
      <c r="G19" s="116">
        <f>+F19/'[2]O zaposlitev'!C37*100</f>
        <v>84.043879331837445</v>
      </c>
      <c r="H19" s="17">
        <f>+'[3]O neaktivnost'!C16</f>
        <v>276</v>
      </c>
      <c r="I19" s="17">
        <f>+'[3]O neaktivnost'!C37</f>
        <v>574</v>
      </c>
      <c r="J19" s="151">
        <f>+I19/'[2]O neaktivnost'!C37*100</f>
        <v>92.58064516129032</v>
      </c>
      <c r="K19" s="17">
        <f>+'[3]O kršitev'!C16</f>
        <v>131</v>
      </c>
      <c r="L19" s="17">
        <f>+'[3]O kršitev'!C37</f>
        <v>267</v>
      </c>
      <c r="M19" s="73">
        <f>+L19/'[2]O kršitev'!C37*100</f>
        <v>556.25</v>
      </c>
      <c r="N19" s="93">
        <f>+'[3]O drugo'!C16</f>
        <v>426</v>
      </c>
      <c r="O19" s="17">
        <f>+'[3]O drugo'!C37</f>
        <v>857</v>
      </c>
      <c r="P19" s="73">
        <f>+O19/'[2]O drugo'!C37*100</f>
        <v>136.68261562998404</v>
      </c>
      <c r="Q19" s="4"/>
      <c r="T19" s="7"/>
      <c r="U19" s="8"/>
    </row>
    <row r="20" spans="1:21" ht="15" customHeight="1" x14ac:dyDescent="0.2">
      <c r="A20" s="43" t="s">
        <v>44</v>
      </c>
      <c r="B20" s="12">
        <f t="shared" si="2"/>
        <v>550</v>
      </c>
      <c r="C20" s="13">
        <f t="shared" si="1"/>
        <v>1082</v>
      </c>
      <c r="D20" s="96">
        <f>+C20/[2]Odliv!C38*100</f>
        <v>89.053497942386826</v>
      </c>
      <c r="E20" s="12">
        <f>+'[3]O zaposlitev'!C17</f>
        <v>400</v>
      </c>
      <c r="F20" s="13">
        <f>+'[3]O zaposlitev'!C38</f>
        <v>744</v>
      </c>
      <c r="G20" s="96">
        <f>+F20/'[2]O zaposlitev'!C38*100</f>
        <v>79.317697228144993</v>
      </c>
      <c r="H20" s="13">
        <f>+'[3]O neaktivnost'!C17</f>
        <v>46</v>
      </c>
      <c r="I20" s="13">
        <f>+'[3]O neaktivnost'!C38</f>
        <v>98</v>
      </c>
      <c r="J20" s="100">
        <f>+I20/'[2]O neaktivnost'!C38*100</f>
        <v>77.165354330708652</v>
      </c>
      <c r="K20" s="13">
        <f>+'[3]O kršitev'!C17</f>
        <v>34</v>
      </c>
      <c r="L20" s="13">
        <f>+'[3]O kršitev'!C38</f>
        <v>68</v>
      </c>
      <c r="M20" s="5">
        <f>+L20/'[2]O kršitev'!C38*100</f>
        <v>971.42857142857133</v>
      </c>
      <c r="N20" s="90">
        <f>+'[3]O drugo'!C17</f>
        <v>70</v>
      </c>
      <c r="O20" s="13">
        <f>+'[3]O drugo'!C38</f>
        <v>172</v>
      </c>
      <c r="P20" s="5">
        <f>+O20/'[2]O drugo'!C38*100</f>
        <v>120.27972027972027</v>
      </c>
      <c r="Q20" s="4"/>
      <c r="T20" s="7"/>
      <c r="U20" s="8"/>
    </row>
    <row r="21" spans="1:21" ht="15" customHeight="1" x14ac:dyDescent="0.2">
      <c r="A21" s="43" t="s">
        <v>45</v>
      </c>
      <c r="B21" s="12">
        <f t="shared" si="2"/>
        <v>253</v>
      </c>
      <c r="C21" s="13">
        <f t="shared" si="1"/>
        <v>530</v>
      </c>
      <c r="D21" s="96">
        <f>+C21/[2]Odliv!C39*100</f>
        <v>94.474153297682705</v>
      </c>
      <c r="E21" s="12">
        <f>+'[3]O zaposlitev'!C18</f>
        <v>164</v>
      </c>
      <c r="F21" s="13">
        <f>+'[3]O zaposlitev'!C39</f>
        <v>348</v>
      </c>
      <c r="G21" s="96">
        <f>+F21/'[2]O zaposlitev'!C39*100</f>
        <v>73.109243697478988</v>
      </c>
      <c r="H21" s="13">
        <f>+'[3]O neaktivnost'!C18</f>
        <v>30</v>
      </c>
      <c r="I21" s="13">
        <f>+'[3]O neaktivnost'!C39</f>
        <v>63</v>
      </c>
      <c r="J21" s="100">
        <f>+I21/'[2]O neaktivnost'!C39*100</f>
        <v>131.25</v>
      </c>
      <c r="K21" s="13">
        <f>+'[3]O kršitev'!C18</f>
        <v>10</v>
      </c>
      <c r="L21" s="13">
        <f>+'[3]O kršitev'!C39</f>
        <v>23</v>
      </c>
      <c r="M21" s="5">
        <f>+L21/'[2]O kršitev'!C39*100</f>
        <v>2300</v>
      </c>
      <c r="N21" s="90">
        <f>+'[3]O drugo'!C18</f>
        <v>49</v>
      </c>
      <c r="O21" s="13">
        <f>+'[3]O drugo'!C39</f>
        <v>96</v>
      </c>
      <c r="P21" s="5">
        <f>+O21/'[2]O drugo'!C39*100</f>
        <v>266.66666666666663</v>
      </c>
      <c r="Q21" s="4"/>
      <c r="T21" s="7"/>
      <c r="U21" s="8"/>
    </row>
    <row r="22" spans="1:21" ht="15" customHeight="1" x14ac:dyDescent="0.2">
      <c r="A22" s="43" t="s">
        <v>46</v>
      </c>
      <c r="B22" s="12">
        <f t="shared" si="2"/>
        <v>382</v>
      </c>
      <c r="C22" s="13">
        <f t="shared" si="1"/>
        <v>756</v>
      </c>
      <c r="D22" s="96">
        <f>+C22/[2]Odliv!C40*100</f>
        <v>108</v>
      </c>
      <c r="E22" s="12">
        <f>+'[3]O zaposlitev'!C19</f>
        <v>250</v>
      </c>
      <c r="F22" s="13">
        <f>+'[3]O zaposlitev'!C40</f>
        <v>468</v>
      </c>
      <c r="G22" s="96">
        <f>+F22/'[2]O zaposlitev'!C40*100</f>
        <v>94.929006085192697</v>
      </c>
      <c r="H22" s="13">
        <f>+'[3]O neaktivnost'!C19</f>
        <v>47</v>
      </c>
      <c r="I22" s="13">
        <f>+'[3]O neaktivnost'!C40</f>
        <v>93</v>
      </c>
      <c r="J22" s="100">
        <f>+I22/'[2]O neaktivnost'!C40*100</f>
        <v>106.89655172413792</v>
      </c>
      <c r="K22" s="13">
        <f>+'[3]O kršitev'!C19</f>
        <v>11</v>
      </c>
      <c r="L22" s="13">
        <f>+'[3]O kršitev'!C40</f>
        <v>33</v>
      </c>
      <c r="M22" s="5">
        <f>+L22/'[2]O kršitev'!C40*100</f>
        <v>412.5</v>
      </c>
      <c r="N22" s="90">
        <f>+'[3]O drugo'!C19</f>
        <v>74</v>
      </c>
      <c r="O22" s="13">
        <f>+'[3]O drugo'!C40</f>
        <v>162</v>
      </c>
      <c r="P22" s="5">
        <f>+O22/'[2]O drugo'!C40*100</f>
        <v>144.64285714285714</v>
      </c>
      <c r="Q22" s="5"/>
      <c r="T22" s="7"/>
      <c r="U22" s="8"/>
    </row>
    <row r="23" spans="1:21" ht="15" customHeight="1" x14ac:dyDescent="0.2">
      <c r="A23" s="43" t="s">
        <v>43</v>
      </c>
      <c r="B23" s="12">
        <f t="shared" si="2"/>
        <v>1439</v>
      </c>
      <c r="C23" s="13">
        <f t="shared" si="1"/>
        <v>2701</v>
      </c>
      <c r="D23" s="96">
        <f>+C23/[2]Odliv!C41*100</f>
        <v>95.441696113074201</v>
      </c>
      <c r="E23" s="12">
        <f>+'[3]O zaposlitev'!C20</f>
        <v>977</v>
      </c>
      <c r="F23" s="13">
        <f>+'[3]O zaposlitev'!C41</f>
        <v>1811</v>
      </c>
      <c r="G23" s="96">
        <f>+F23/'[2]O zaposlitev'!C41*100</f>
        <v>86.07414448669202</v>
      </c>
      <c r="H23" s="13">
        <f>+'[3]O neaktivnost'!C20</f>
        <v>153</v>
      </c>
      <c r="I23" s="13">
        <f>+'[3]O neaktivnost'!C41</f>
        <v>320</v>
      </c>
      <c r="J23" s="100">
        <f>+I23/'[2]O neaktivnost'!C41*100</f>
        <v>89.385474860335194</v>
      </c>
      <c r="K23" s="13">
        <f>+'[3]O kršitev'!C20</f>
        <v>76</v>
      </c>
      <c r="L23" s="13">
        <f>+'[3]O kršitev'!C41</f>
        <v>143</v>
      </c>
      <c r="M23" s="5">
        <f>+L23/'[2]O kršitev'!C41*100</f>
        <v>446.875</v>
      </c>
      <c r="N23" s="90">
        <f>+'[3]O drugo'!C20</f>
        <v>233</v>
      </c>
      <c r="O23" s="13">
        <f>+'[3]O drugo'!C41</f>
        <v>427</v>
      </c>
      <c r="P23" s="5">
        <f>+O23/'[2]O drugo'!C41*100</f>
        <v>127.08333333333333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f>SUM(E25,H25,K25,N25)</f>
        <v>237</v>
      </c>
      <c r="C25" s="27">
        <f t="shared" si="1"/>
        <v>441</v>
      </c>
      <c r="D25" s="97">
        <f>+C25/[2]Odliv!C43*100</f>
        <v>88.911290322580655</v>
      </c>
      <c r="E25" s="26">
        <f>+'[3]O zaposlitev'!C22</f>
        <v>191</v>
      </c>
      <c r="F25" s="27">
        <f>+'[3]O zaposlitev'!C43</f>
        <v>339</v>
      </c>
      <c r="G25" s="97">
        <f>+F25/'[2]O zaposlitev'!C43*100</f>
        <v>90.4</v>
      </c>
      <c r="H25" s="27">
        <f>+'[3]O neaktivnost'!C22</f>
        <v>2</v>
      </c>
      <c r="I25" s="27">
        <f>+'[3]O neaktivnost'!C43</f>
        <v>4</v>
      </c>
      <c r="J25" s="101">
        <f>+I25/'[2]O neaktivnost'!C43*100</f>
        <v>57.142857142857139</v>
      </c>
      <c r="K25" s="27">
        <f>+'[3]O kršitev'!C22</f>
        <v>10</v>
      </c>
      <c r="L25" s="27">
        <f>+'[3]O kršitev'!C43</f>
        <v>26</v>
      </c>
      <c r="M25" s="46">
        <f>+L25/'[2]O kršitev'!C43*100</f>
        <v>650</v>
      </c>
      <c r="N25" s="91">
        <f>+'[3]O drugo'!C22</f>
        <v>34</v>
      </c>
      <c r="O25" s="27">
        <f>+'[3]O drugo'!C43</f>
        <v>72</v>
      </c>
      <c r="P25" s="46">
        <f>+O25/'[2]O drugo'!C43*100</f>
        <v>65.454545454545453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58" t="s">
        <v>80</v>
      </c>
      <c r="N3" s="359"/>
      <c r="O3" s="360"/>
      <c r="P3" s="358" t="s">
        <v>78</v>
      </c>
      <c r="Q3" s="359"/>
      <c r="R3" s="360"/>
      <c r="S3" s="180"/>
      <c r="T3" s="181"/>
      <c r="U3" s="181"/>
    </row>
    <row r="4" spans="1:21" ht="15" customHeight="1" x14ac:dyDescent="0.2">
      <c r="A4" s="161"/>
      <c r="B4" s="353" t="s">
        <v>72</v>
      </c>
      <c r="C4" s="354"/>
      <c r="D4" s="353" t="s">
        <v>74</v>
      </c>
      <c r="E4" s="354"/>
      <c r="F4" s="357"/>
      <c r="G4" s="354" t="s">
        <v>75</v>
      </c>
      <c r="H4" s="354"/>
      <c r="I4" s="354"/>
      <c r="J4" s="353" t="s">
        <v>76</v>
      </c>
      <c r="K4" s="354"/>
      <c r="L4" s="357"/>
      <c r="M4" s="353" t="s">
        <v>79</v>
      </c>
      <c r="N4" s="354"/>
      <c r="O4" s="357"/>
      <c r="P4" s="353" t="s">
        <v>77</v>
      </c>
      <c r="Q4" s="354"/>
      <c r="R4" s="357"/>
      <c r="S4" s="353" t="s">
        <v>81</v>
      </c>
      <c r="T4" s="354"/>
      <c r="U4" s="354"/>
    </row>
    <row r="5" spans="1:21" ht="15" customHeight="1" x14ac:dyDescent="0.2">
      <c r="A5" s="161" t="s">
        <v>82</v>
      </c>
      <c r="B5" s="165"/>
      <c r="C5" s="142" t="s">
        <v>626</v>
      </c>
      <c r="D5" s="165"/>
      <c r="E5" s="166"/>
      <c r="F5" s="249" t="s">
        <v>626</v>
      </c>
      <c r="G5" s="166"/>
      <c r="H5" s="166"/>
      <c r="I5" s="142" t="s">
        <v>626</v>
      </c>
      <c r="J5" s="165"/>
      <c r="K5" s="166"/>
      <c r="L5" s="142" t="s">
        <v>626</v>
      </c>
      <c r="M5" s="165"/>
      <c r="N5" s="166"/>
      <c r="O5" s="142" t="s">
        <v>626</v>
      </c>
      <c r="P5" s="165"/>
      <c r="Q5" s="166"/>
      <c r="R5" s="142" t="s">
        <v>626</v>
      </c>
      <c r="S5" s="165"/>
      <c r="T5" s="166"/>
      <c r="U5" s="142" t="s">
        <v>626</v>
      </c>
    </row>
    <row r="6" spans="1:21" ht="15" customHeight="1" x14ac:dyDescent="0.2">
      <c r="A6" s="162" t="s">
        <v>61</v>
      </c>
      <c r="B6" s="168" t="s">
        <v>626</v>
      </c>
      <c r="C6" s="169" t="s">
        <v>628</v>
      </c>
      <c r="D6" s="168" t="s">
        <v>626</v>
      </c>
      <c r="E6" s="169" t="s">
        <v>73</v>
      </c>
      <c r="F6" s="169" t="s">
        <v>628</v>
      </c>
      <c r="G6" s="168" t="s">
        <v>626</v>
      </c>
      <c r="H6" s="169" t="s">
        <v>73</v>
      </c>
      <c r="I6" s="169" t="s">
        <v>628</v>
      </c>
      <c r="J6" s="168" t="s">
        <v>626</v>
      </c>
      <c r="K6" s="169" t="s">
        <v>73</v>
      </c>
      <c r="L6" s="169" t="s">
        <v>628</v>
      </c>
      <c r="M6" s="168" t="s">
        <v>626</v>
      </c>
      <c r="N6" s="169" t="s">
        <v>73</v>
      </c>
      <c r="O6" s="169" t="s">
        <v>628</v>
      </c>
      <c r="P6" s="168" t="s">
        <v>626</v>
      </c>
      <c r="Q6" s="169" t="s">
        <v>73</v>
      </c>
      <c r="R6" s="169" t="s">
        <v>628</v>
      </c>
      <c r="S6" s="168" t="s">
        <v>626</v>
      </c>
      <c r="T6" s="169" t="s">
        <v>73</v>
      </c>
      <c r="U6" s="169" t="s">
        <v>628</v>
      </c>
    </row>
    <row r="7" spans="1:21" ht="15" customHeight="1" x14ac:dyDescent="0.2">
      <c r="A7" s="21" t="s">
        <v>22</v>
      </c>
      <c r="B7" s="22">
        <v>64783</v>
      </c>
      <c r="C7" s="75">
        <v>73.574405742126729</v>
      </c>
      <c r="D7" s="22">
        <v>32316</v>
      </c>
      <c r="E7" s="75">
        <v>49.883457079789451</v>
      </c>
      <c r="F7" s="103">
        <v>73.091624635288269</v>
      </c>
      <c r="G7" s="23">
        <v>11908</v>
      </c>
      <c r="H7" s="75">
        <v>18.381365481685012</v>
      </c>
      <c r="I7" s="75">
        <v>66.80879712746858</v>
      </c>
      <c r="J7" s="22">
        <v>25329</v>
      </c>
      <c r="K7" s="75">
        <v>39.098220212092677</v>
      </c>
      <c r="L7" s="103">
        <v>79.87952947112808</v>
      </c>
      <c r="M7" s="22">
        <v>9613</v>
      </c>
      <c r="N7" s="75">
        <v>14.838769430251764</v>
      </c>
      <c r="O7" s="103">
        <v>78.486283474853039</v>
      </c>
      <c r="P7" s="22">
        <v>35729</v>
      </c>
      <c r="Q7" s="75">
        <v>55.151814519241157</v>
      </c>
      <c r="R7" s="103">
        <v>86.464837132762213</v>
      </c>
      <c r="S7" s="22">
        <v>10517</v>
      </c>
      <c r="T7" s="75">
        <v>16.2341972431039</v>
      </c>
      <c r="U7" s="75">
        <v>85.268363872223119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7043</v>
      </c>
      <c r="C9" s="81">
        <v>74.973387268469239</v>
      </c>
      <c r="D9" s="12">
        <v>3608</v>
      </c>
      <c r="E9" s="81">
        <v>51.228169813999713</v>
      </c>
      <c r="F9" s="105">
        <v>73.995077932731746</v>
      </c>
      <c r="G9" s="13">
        <v>1196</v>
      </c>
      <c r="H9" s="81">
        <v>16.981399971603008</v>
      </c>
      <c r="I9" s="81">
        <v>63.347457627118644</v>
      </c>
      <c r="J9" s="12">
        <v>2930</v>
      </c>
      <c r="K9" s="81">
        <v>41.601590231435473</v>
      </c>
      <c r="L9" s="105">
        <v>82.744987291725508</v>
      </c>
      <c r="M9" s="12">
        <v>898</v>
      </c>
      <c r="N9" s="81">
        <v>12.75024847366179</v>
      </c>
      <c r="O9" s="105">
        <v>77.480586712683348</v>
      </c>
      <c r="P9" s="12">
        <v>3934</v>
      </c>
      <c r="Q9" s="81">
        <v>55.856879170807893</v>
      </c>
      <c r="R9" s="105">
        <v>87.073926516157599</v>
      </c>
      <c r="S9" s="12">
        <v>1470</v>
      </c>
      <c r="T9" s="81">
        <v>20.871787590515407</v>
      </c>
      <c r="U9" s="81">
        <v>90.909090909090907</v>
      </c>
    </row>
    <row r="10" spans="1:21" ht="15" customHeight="1" x14ac:dyDescent="0.2">
      <c r="A10" s="18" t="s">
        <v>24</v>
      </c>
      <c r="B10" s="12">
        <v>4556</v>
      </c>
      <c r="C10" s="81">
        <v>68.13219679976072</v>
      </c>
      <c r="D10" s="12">
        <v>2337</v>
      </c>
      <c r="E10" s="81">
        <v>51.294995610184365</v>
      </c>
      <c r="F10" s="105">
        <v>69.162474104764726</v>
      </c>
      <c r="G10" s="13">
        <v>726</v>
      </c>
      <c r="H10" s="81">
        <v>15.935030728709393</v>
      </c>
      <c r="I10" s="81">
        <v>62.586206896551722</v>
      </c>
      <c r="J10" s="12">
        <v>1805</v>
      </c>
      <c r="K10" s="81">
        <v>39.618086040386302</v>
      </c>
      <c r="L10" s="105">
        <v>74.432989690721655</v>
      </c>
      <c r="M10" s="12">
        <v>495</v>
      </c>
      <c r="N10" s="81">
        <v>10.864793678665496</v>
      </c>
      <c r="O10" s="105">
        <v>72.474377745241583</v>
      </c>
      <c r="P10" s="12">
        <v>2297</v>
      </c>
      <c r="Q10" s="81">
        <v>50.417032484635648</v>
      </c>
      <c r="R10" s="105">
        <v>85.390334572490715</v>
      </c>
      <c r="S10" s="12">
        <v>620</v>
      </c>
      <c r="T10" s="81">
        <v>13.608428446005268</v>
      </c>
      <c r="U10" s="81">
        <v>79.385403329065298</v>
      </c>
    </row>
    <row r="11" spans="1:21" ht="15" customHeight="1" x14ac:dyDescent="0.2">
      <c r="A11" s="18" t="s">
        <v>25</v>
      </c>
      <c r="B11" s="12">
        <v>4128</v>
      </c>
      <c r="C11" s="81">
        <v>65.503014915899712</v>
      </c>
      <c r="D11" s="12">
        <v>1955</v>
      </c>
      <c r="E11" s="81">
        <v>47.359496124031011</v>
      </c>
      <c r="F11" s="105">
        <v>64.182534471437947</v>
      </c>
      <c r="G11" s="13">
        <v>807</v>
      </c>
      <c r="H11" s="81">
        <v>19.549418604651162</v>
      </c>
      <c r="I11" s="81">
        <v>61.182714177407128</v>
      </c>
      <c r="J11" s="12">
        <v>1578</v>
      </c>
      <c r="K11" s="81">
        <v>38.22674418604651</v>
      </c>
      <c r="L11" s="105">
        <v>73.055555555555557</v>
      </c>
      <c r="M11" s="12">
        <v>491</v>
      </c>
      <c r="N11" s="81">
        <v>11.894379844961241</v>
      </c>
      <c r="O11" s="105">
        <v>77.689873417721529</v>
      </c>
      <c r="P11" s="12">
        <v>1777</v>
      </c>
      <c r="Q11" s="81">
        <v>43.047480620155035</v>
      </c>
      <c r="R11" s="105">
        <v>80.993618960802181</v>
      </c>
      <c r="S11" s="12">
        <v>371</v>
      </c>
      <c r="T11" s="81">
        <v>8.9874031007751931</v>
      </c>
      <c r="U11" s="81">
        <v>74.051896207584832</v>
      </c>
    </row>
    <row r="12" spans="1:21" ht="15" customHeight="1" x14ac:dyDescent="0.2">
      <c r="A12" s="18" t="s">
        <v>26</v>
      </c>
      <c r="B12" s="12">
        <v>18806</v>
      </c>
      <c r="C12" s="81">
        <v>75.214974203095636</v>
      </c>
      <c r="D12" s="12">
        <v>8970</v>
      </c>
      <c r="E12" s="81">
        <v>47.697543337232801</v>
      </c>
      <c r="F12" s="105">
        <v>76.152474743187028</v>
      </c>
      <c r="G12" s="13">
        <v>3252</v>
      </c>
      <c r="H12" s="81">
        <v>17.292353504200786</v>
      </c>
      <c r="I12" s="81">
        <v>68.694550063371352</v>
      </c>
      <c r="J12" s="12">
        <v>6838</v>
      </c>
      <c r="K12" s="81">
        <v>36.360735935339783</v>
      </c>
      <c r="L12" s="105">
        <v>80.314775663612863</v>
      </c>
      <c r="M12" s="12">
        <v>3066</v>
      </c>
      <c r="N12" s="81">
        <v>16.303307455067532</v>
      </c>
      <c r="O12" s="105">
        <v>79.163439194422921</v>
      </c>
      <c r="P12" s="12">
        <v>11610</v>
      </c>
      <c r="Q12" s="81">
        <v>61.735616292672546</v>
      </c>
      <c r="R12" s="105">
        <v>90.987460815047015</v>
      </c>
      <c r="S12" s="12">
        <v>2298</v>
      </c>
      <c r="T12" s="81">
        <v>12.219504413485058</v>
      </c>
      <c r="U12" s="81">
        <v>84.454244762954801</v>
      </c>
    </row>
    <row r="13" spans="1:21" ht="15" customHeight="1" x14ac:dyDescent="0.2">
      <c r="A13" s="18" t="s">
        <v>27</v>
      </c>
      <c r="B13" s="12">
        <v>8994</v>
      </c>
      <c r="C13" s="81">
        <v>73.63078182562424</v>
      </c>
      <c r="D13" s="12">
        <v>4583</v>
      </c>
      <c r="E13" s="81">
        <v>50.956193017567266</v>
      </c>
      <c r="F13" s="105">
        <v>71.564647095565277</v>
      </c>
      <c r="G13" s="13">
        <v>1765</v>
      </c>
      <c r="H13" s="81">
        <v>19.624193907049143</v>
      </c>
      <c r="I13" s="81">
        <v>63.718411552346566</v>
      </c>
      <c r="J13" s="12">
        <v>3378</v>
      </c>
      <c r="K13" s="81">
        <v>37.558372248165448</v>
      </c>
      <c r="L13" s="105">
        <v>81.515444015444018</v>
      </c>
      <c r="M13" s="12">
        <v>1438</v>
      </c>
      <c r="N13" s="81">
        <v>15.988436735601514</v>
      </c>
      <c r="O13" s="105">
        <v>74.973931178310735</v>
      </c>
      <c r="P13" s="12">
        <v>4901</v>
      </c>
      <c r="Q13" s="81">
        <v>54.49188347787414</v>
      </c>
      <c r="R13" s="105">
        <v>86.636026162276821</v>
      </c>
      <c r="S13" s="12">
        <v>1039</v>
      </c>
      <c r="T13" s="81">
        <v>11.552145875027795</v>
      </c>
      <c r="U13" s="81">
        <v>87.901861252115054</v>
      </c>
    </row>
    <row r="14" spans="1:21" ht="15" customHeight="1" x14ac:dyDescent="0.2">
      <c r="A14" s="18" t="s">
        <v>28</v>
      </c>
      <c r="B14" s="12">
        <v>4341</v>
      </c>
      <c r="C14" s="81">
        <v>70.425048669695002</v>
      </c>
      <c r="D14" s="12">
        <v>2218</v>
      </c>
      <c r="E14" s="81">
        <v>51.094217922137751</v>
      </c>
      <c r="F14" s="105">
        <v>67.911818738518065</v>
      </c>
      <c r="G14" s="13">
        <v>905</v>
      </c>
      <c r="H14" s="81">
        <v>20.847730937571988</v>
      </c>
      <c r="I14" s="81">
        <v>64.184397163120565</v>
      </c>
      <c r="J14" s="12">
        <v>1788</v>
      </c>
      <c r="K14" s="81">
        <v>41.188666205943328</v>
      </c>
      <c r="L14" s="105">
        <v>76.903225806451616</v>
      </c>
      <c r="M14" s="12">
        <v>677</v>
      </c>
      <c r="N14" s="81">
        <v>15.595484911310759</v>
      </c>
      <c r="O14" s="105">
        <v>72.952586206896555</v>
      </c>
      <c r="P14" s="12">
        <v>2090</v>
      </c>
      <c r="Q14" s="81">
        <v>48.145588574061279</v>
      </c>
      <c r="R14" s="105">
        <v>70.465273095077535</v>
      </c>
      <c r="S14" s="12">
        <v>1133</v>
      </c>
      <c r="T14" s="81">
        <v>26.099976963833214</v>
      </c>
      <c r="U14" s="81">
        <v>78.030303030303031</v>
      </c>
    </row>
    <row r="15" spans="1:21" ht="15" customHeight="1" x14ac:dyDescent="0.2">
      <c r="A15" s="18" t="s">
        <v>29</v>
      </c>
      <c r="B15" s="12">
        <v>2367</v>
      </c>
      <c r="C15" s="81">
        <v>67.435897435897445</v>
      </c>
      <c r="D15" s="12">
        <v>1172</v>
      </c>
      <c r="E15" s="81">
        <v>49.514152936206166</v>
      </c>
      <c r="F15" s="105">
        <v>65.731912507010662</v>
      </c>
      <c r="G15" s="13">
        <v>384</v>
      </c>
      <c r="H15" s="81">
        <v>16.223067173637514</v>
      </c>
      <c r="I15" s="81">
        <v>60.093896713615024</v>
      </c>
      <c r="J15" s="12">
        <v>1037</v>
      </c>
      <c r="K15" s="81">
        <v>43.810730882974234</v>
      </c>
      <c r="L15" s="105">
        <v>75.473071324599701</v>
      </c>
      <c r="M15" s="12">
        <v>282</v>
      </c>
      <c r="N15" s="81">
        <v>11.913814955640051</v>
      </c>
      <c r="O15" s="105">
        <v>72.493573264781489</v>
      </c>
      <c r="P15" s="12">
        <v>1274</v>
      </c>
      <c r="Q15" s="81">
        <v>53.823405154203627</v>
      </c>
      <c r="R15" s="105">
        <v>83.981542518127881</v>
      </c>
      <c r="S15" s="12">
        <v>446</v>
      </c>
      <c r="T15" s="81">
        <v>18.842416561047738</v>
      </c>
      <c r="U15" s="81">
        <v>87.450980392156865</v>
      </c>
    </row>
    <row r="16" spans="1:21" ht="15" customHeight="1" x14ac:dyDescent="0.2">
      <c r="A16" s="18" t="s">
        <v>30</v>
      </c>
      <c r="B16" s="12">
        <v>3197</v>
      </c>
      <c r="C16" s="81">
        <v>80.025031289111396</v>
      </c>
      <c r="D16" s="12">
        <v>1555</v>
      </c>
      <c r="E16" s="81">
        <v>48.639349390053177</v>
      </c>
      <c r="F16" s="105">
        <v>79.866461222393426</v>
      </c>
      <c r="G16" s="13">
        <v>668</v>
      </c>
      <c r="H16" s="81">
        <v>20.894588676884577</v>
      </c>
      <c r="I16" s="81">
        <v>79.904306220095691</v>
      </c>
      <c r="J16" s="12">
        <v>1236</v>
      </c>
      <c r="K16" s="81">
        <v>38.661244917109791</v>
      </c>
      <c r="L16" s="105">
        <v>83.232323232323239</v>
      </c>
      <c r="M16" s="12">
        <v>764</v>
      </c>
      <c r="N16" s="81">
        <v>23.897403816077574</v>
      </c>
      <c r="O16" s="105">
        <v>91.606714628297354</v>
      </c>
      <c r="P16" s="12">
        <v>1847</v>
      </c>
      <c r="Q16" s="81">
        <v>57.772912105098527</v>
      </c>
      <c r="R16" s="105">
        <v>86.632270168855527</v>
      </c>
      <c r="S16" s="12">
        <v>676</v>
      </c>
      <c r="T16" s="81">
        <v>21.14482327181733</v>
      </c>
      <c r="U16" s="81">
        <v>90.86021505376344</v>
      </c>
    </row>
    <row r="17" spans="1:21" ht="15" customHeight="1" x14ac:dyDescent="0.2">
      <c r="A17" s="18" t="s">
        <v>31</v>
      </c>
      <c r="B17" s="12">
        <v>2552</v>
      </c>
      <c r="C17" s="81">
        <v>71.066555277081591</v>
      </c>
      <c r="D17" s="12">
        <v>1415</v>
      </c>
      <c r="E17" s="81">
        <v>55.446708463949847</v>
      </c>
      <c r="F17" s="105">
        <v>68.889970788704971</v>
      </c>
      <c r="G17" s="13">
        <v>571</v>
      </c>
      <c r="H17" s="81">
        <v>22.37460815047022</v>
      </c>
      <c r="I17" s="81">
        <v>64.812712826333708</v>
      </c>
      <c r="J17" s="12">
        <v>1049</v>
      </c>
      <c r="K17" s="81">
        <v>41.105015673981192</v>
      </c>
      <c r="L17" s="105">
        <v>81.697819314641734</v>
      </c>
      <c r="M17" s="12">
        <v>343</v>
      </c>
      <c r="N17" s="81">
        <v>13.440438871473354</v>
      </c>
      <c r="O17" s="105">
        <v>74.403470715835141</v>
      </c>
      <c r="P17" s="12">
        <v>1181</v>
      </c>
      <c r="Q17" s="81">
        <v>46.277429467084644</v>
      </c>
      <c r="R17" s="105">
        <v>85.766158315177918</v>
      </c>
      <c r="S17" s="12">
        <v>437</v>
      </c>
      <c r="T17" s="81">
        <v>17.123824451410659</v>
      </c>
      <c r="U17" s="81">
        <v>91.806722689075627</v>
      </c>
    </row>
    <row r="18" spans="1:21" ht="15" customHeight="1" x14ac:dyDescent="0.2">
      <c r="A18" s="18" t="s">
        <v>32</v>
      </c>
      <c r="B18" s="12">
        <v>2811</v>
      </c>
      <c r="C18" s="81">
        <v>77.75933609958507</v>
      </c>
      <c r="D18" s="12">
        <v>1374</v>
      </c>
      <c r="E18" s="81">
        <v>48.879402347918891</v>
      </c>
      <c r="F18" s="105">
        <v>77.758913412563672</v>
      </c>
      <c r="G18" s="13">
        <v>542</v>
      </c>
      <c r="H18" s="81">
        <v>19.281394521522589</v>
      </c>
      <c r="I18" s="81">
        <v>74.043715846994544</v>
      </c>
      <c r="J18" s="12">
        <v>1187</v>
      </c>
      <c r="K18" s="81">
        <v>42.226965492707222</v>
      </c>
      <c r="L18" s="105">
        <v>79.397993311036785</v>
      </c>
      <c r="M18" s="12">
        <v>489</v>
      </c>
      <c r="N18" s="81">
        <v>17.395944503735326</v>
      </c>
      <c r="O18" s="105">
        <v>90.892193308550191</v>
      </c>
      <c r="P18" s="12">
        <v>1803</v>
      </c>
      <c r="Q18" s="81">
        <v>64.140875133404478</v>
      </c>
      <c r="R18" s="105">
        <v>90.694164989939637</v>
      </c>
      <c r="S18" s="12">
        <v>717</v>
      </c>
      <c r="T18" s="81">
        <v>25.506937033084309</v>
      </c>
      <c r="U18" s="81">
        <v>84.056271981242674</v>
      </c>
    </row>
    <row r="19" spans="1:21" ht="15" customHeight="1" x14ac:dyDescent="0.2">
      <c r="A19" s="18" t="s">
        <v>33</v>
      </c>
      <c r="B19" s="12">
        <v>2083</v>
      </c>
      <c r="C19" s="81">
        <v>78.220052572286889</v>
      </c>
      <c r="D19" s="12">
        <v>1013</v>
      </c>
      <c r="E19" s="81">
        <v>48.631781084973596</v>
      </c>
      <c r="F19" s="105">
        <v>77.446483180428132</v>
      </c>
      <c r="G19" s="13">
        <v>378</v>
      </c>
      <c r="H19" s="81">
        <v>18.146903504560729</v>
      </c>
      <c r="I19" s="81">
        <v>74.851485148514854</v>
      </c>
      <c r="J19" s="12">
        <v>772</v>
      </c>
      <c r="K19" s="81">
        <v>37.061929908785409</v>
      </c>
      <c r="L19" s="105">
        <v>81.520591341077093</v>
      </c>
      <c r="M19" s="12">
        <v>284</v>
      </c>
      <c r="N19" s="81">
        <v>13.634181469035045</v>
      </c>
      <c r="O19" s="105">
        <v>82.558139534883722</v>
      </c>
      <c r="P19" s="12">
        <v>1213</v>
      </c>
      <c r="Q19" s="81">
        <v>58.233317330772927</v>
      </c>
      <c r="R19" s="105">
        <v>88.475565280816923</v>
      </c>
      <c r="S19" s="12">
        <v>328</v>
      </c>
      <c r="T19" s="81">
        <v>15.746519443110898</v>
      </c>
      <c r="U19" s="81">
        <v>84.974093264248708</v>
      </c>
    </row>
    <row r="20" spans="1:21" ht="15" customHeight="1" x14ac:dyDescent="0.2">
      <c r="A20" s="25" t="s">
        <v>34</v>
      </c>
      <c r="B20" s="26">
        <v>3905</v>
      </c>
      <c r="C20" s="83">
        <v>79.499185667752442</v>
      </c>
      <c r="D20" s="26">
        <v>2116</v>
      </c>
      <c r="E20" s="83">
        <v>54.186939820742644</v>
      </c>
      <c r="F20" s="106">
        <v>81.259600614439321</v>
      </c>
      <c r="G20" s="27">
        <v>714</v>
      </c>
      <c r="H20" s="83">
        <v>18.2842509603073</v>
      </c>
      <c r="I20" s="83">
        <v>75.157894736842096</v>
      </c>
      <c r="J20" s="26">
        <v>1731</v>
      </c>
      <c r="K20" s="83">
        <v>44.327784891165173</v>
      </c>
      <c r="L20" s="106">
        <v>85.90570719602978</v>
      </c>
      <c r="M20" s="26">
        <v>386</v>
      </c>
      <c r="N20" s="83">
        <v>9.8847631241997433</v>
      </c>
      <c r="O20" s="106">
        <v>78.936605316973413</v>
      </c>
      <c r="P20" s="26">
        <v>1802</v>
      </c>
      <c r="Q20" s="83">
        <v>46.145966709346993</v>
      </c>
      <c r="R20" s="106">
        <v>83.736059479553901</v>
      </c>
      <c r="S20" s="26">
        <v>982</v>
      </c>
      <c r="T20" s="83">
        <v>25.147247119078102</v>
      </c>
      <c r="U20" s="83">
        <v>88.388838883888383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59" t="s">
        <v>80</v>
      </c>
      <c r="N3" s="359"/>
      <c r="O3" s="359"/>
      <c r="P3" s="358" t="s">
        <v>78</v>
      </c>
      <c r="Q3" s="359"/>
      <c r="R3" s="360"/>
      <c r="S3" s="352"/>
      <c r="T3" s="352"/>
      <c r="U3" s="352"/>
    </row>
    <row r="4" spans="1:21" ht="15" customHeight="1" x14ac:dyDescent="0.2">
      <c r="A4" s="161"/>
      <c r="B4" s="353" t="s">
        <v>72</v>
      </c>
      <c r="C4" s="354"/>
      <c r="D4" s="353" t="s">
        <v>74</v>
      </c>
      <c r="E4" s="354"/>
      <c r="F4" s="357"/>
      <c r="G4" s="354" t="s">
        <v>75</v>
      </c>
      <c r="H4" s="354"/>
      <c r="I4" s="354"/>
      <c r="J4" s="353" t="s">
        <v>76</v>
      </c>
      <c r="K4" s="354"/>
      <c r="L4" s="357"/>
      <c r="M4" s="354" t="s">
        <v>79</v>
      </c>
      <c r="N4" s="354"/>
      <c r="O4" s="354"/>
      <c r="P4" s="353" t="s">
        <v>77</v>
      </c>
      <c r="Q4" s="354"/>
      <c r="R4" s="357"/>
      <c r="S4" s="354" t="s">
        <v>81</v>
      </c>
      <c r="T4" s="354"/>
      <c r="U4" s="354"/>
    </row>
    <row r="5" spans="1:21" ht="15" customHeight="1" x14ac:dyDescent="0.2">
      <c r="A5" s="161" t="s">
        <v>66</v>
      </c>
      <c r="B5" s="264"/>
      <c r="C5" s="142" t="s">
        <v>626</v>
      </c>
      <c r="D5" s="264"/>
      <c r="E5" s="265"/>
      <c r="F5" s="249" t="s">
        <v>626</v>
      </c>
      <c r="G5" s="265"/>
      <c r="H5" s="265"/>
      <c r="I5" s="142" t="s">
        <v>626</v>
      </c>
      <c r="J5" s="264"/>
      <c r="K5" s="265"/>
      <c r="L5" s="142" t="s">
        <v>626</v>
      </c>
      <c r="M5" s="264"/>
      <c r="N5" s="265"/>
      <c r="O5" s="142" t="s">
        <v>626</v>
      </c>
      <c r="P5" s="264"/>
      <c r="Q5" s="265"/>
      <c r="R5" s="142" t="s">
        <v>626</v>
      </c>
      <c r="S5" s="264"/>
      <c r="T5" s="265"/>
      <c r="U5" s="142" t="s">
        <v>626</v>
      </c>
    </row>
    <row r="6" spans="1:21" ht="15" customHeight="1" x14ac:dyDescent="0.2">
      <c r="A6" s="162" t="s">
        <v>60</v>
      </c>
      <c r="B6" s="168" t="s">
        <v>626</v>
      </c>
      <c r="C6" s="169" t="s">
        <v>628</v>
      </c>
      <c r="D6" s="168" t="s">
        <v>626</v>
      </c>
      <c r="E6" s="169" t="s">
        <v>73</v>
      </c>
      <c r="F6" s="169" t="s">
        <v>628</v>
      </c>
      <c r="G6" s="168" t="s">
        <v>626</v>
      </c>
      <c r="H6" s="169" t="s">
        <v>73</v>
      </c>
      <c r="I6" s="169" t="s">
        <v>628</v>
      </c>
      <c r="J6" s="168" t="s">
        <v>626</v>
      </c>
      <c r="K6" s="169" t="s">
        <v>73</v>
      </c>
      <c r="L6" s="169" t="s">
        <v>628</v>
      </c>
      <c r="M6" s="168" t="s">
        <v>626</v>
      </c>
      <c r="N6" s="169" t="s">
        <v>73</v>
      </c>
      <c r="O6" s="169" t="s">
        <v>628</v>
      </c>
      <c r="P6" s="168" t="s">
        <v>626</v>
      </c>
      <c r="Q6" s="169" t="s">
        <v>73</v>
      </c>
      <c r="R6" s="169" t="s">
        <v>628</v>
      </c>
      <c r="S6" s="168" t="s">
        <v>626</v>
      </c>
      <c r="T6" s="169" t="s">
        <v>73</v>
      </c>
      <c r="U6" s="169" t="s">
        <v>628</v>
      </c>
    </row>
    <row r="7" spans="1:21" ht="15" customHeight="1" x14ac:dyDescent="0.2">
      <c r="A7" s="21" t="s">
        <v>22</v>
      </c>
      <c r="B7" s="22">
        <f>+'[3]Stanje BO'!C4</f>
        <v>64783</v>
      </c>
      <c r="C7" s="75">
        <f>+B7/'[2]Stanje BO'!C4*100</f>
        <v>73.574405742126729</v>
      </c>
      <c r="D7" s="22">
        <f>+'[3]S ženske'!C4</f>
        <v>32316</v>
      </c>
      <c r="E7" s="75">
        <f>+D7/B7*100</f>
        <v>49.883457079789451</v>
      </c>
      <c r="F7" s="103">
        <f>+D7/'[2]S ženske'!C4*100</f>
        <v>73.091624635288269</v>
      </c>
      <c r="G7" s="23">
        <f>+'[3]S 15-29'!C4</f>
        <v>11908</v>
      </c>
      <c r="H7" s="75">
        <f>+G7/B7*100</f>
        <v>18.381365481685012</v>
      </c>
      <c r="I7" s="75">
        <f>+G7/'[2]S 15-29'!C4*100</f>
        <v>66.80879712746858</v>
      </c>
      <c r="J7" s="22">
        <f>+'[3]S 50+'!C4</f>
        <v>25329</v>
      </c>
      <c r="K7" s="75">
        <f>+J7/$B7*100</f>
        <v>39.098220212092677</v>
      </c>
      <c r="L7" s="103">
        <f>+J7/'[2]S 50+'!C4*100</f>
        <v>79.87952947112808</v>
      </c>
      <c r="M7" s="23">
        <f>+'[3]S 1.zap'!C4</f>
        <v>9613</v>
      </c>
      <c r="N7" s="75">
        <f>+M7/$B7*100</f>
        <v>14.838769430251764</v>
      </c>
      <c r="O7" s="75">
        <f>+M7/'[2]S 1.zap'!C4*100</f>
        <v>78.486283474853039</v>
      </c>
      <c r="P7" s="22">
        <f>+'[3]S DBO'!C4</f>
        <v>35729</v>
      </c>
      <c r="Q7" s="75">
        <f>+P7/$B7*100</f>
        <v>55.151814519241157</v>
      </c>
      <c r="R7" s="103">
        <f>+P7/'[2]S DBO'!C4*100</f>
        <v>86.464837132762213</v>
      </c>
      <c r="S7" s="23">
        <f>+'[3]S invalidi'!C4</f>
        <v>10517</v>
      </c>
      <c r="T7" s="75">
        <f>+S7/$B7*100</f>
        <v>16.2341972431039</v>
      </c>
      <c r="U7" s="75">
        <f>+S7/'[2]S invalidi'!C4*100</f>
        <v>85.268363872223119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f>+'[3]Stanje BO'!C6</f>
        <v>37420</v>
      </c>
      <c r="C9" s="79">
        <f>+B9/'[2]Stanje BO'!C6*100</f>
        <v>74.819050665813563</v>
      </c>
      <c r="D9" s="71">
        <f>+'[3]S ženske'!C6</f>
        <v>19225</v>
      </c>
      <c r="E9" s="79">
        <f t="shared" ref="E9:E25" si="0">+D9/B9*100</f>
        <v>51.376269374665952</v>
      </c>
      <c r="F9" s="119">
        <f>+D9/'[2]S ženske'!C6*100</f>
        <v>73.568804530843408</v>
      </c>
      <c r="G9" s="17">
        <f>+'[3]S 15-29'!C6</f>
        <v>7337</v>
      </c>
      <c r="H9" s="79">
        <f t="shared" ref="H9:H25" si="1">+G9/B9*100</f>
        <v>19.607161945483696</v>
      </c>
      <c r="I9" s="79">
        <f>+G9/'[2]S 15-29'!C6*100</f>
        <v>68.219432821943286</v>
      </c>
      <c r="J9" s="71">
        <f>+'[3]S 50+'!C6</f>
        <v>14907</v>
      </c>
      <c r="K9" s="79">
        <f t="shared" ref="K9:K25" si="2">+J9/$B9*100</f>
        <v>39.83698556921432</v>
      </c>
      <c r="L9" s="119">
        <f>+J9/'[2]S 50+'!C6*100</f>
        <v>81.179545825845452</v>
      </c>
      <c r="M9" s="17">
        <f>+'[3]S 1.zap'!C6</f>
        <v>5800</v>
      </c>
      <c r="N9" s="79">
        <f t="shared" ref="N9:N25" si="3">+M9/$B9*100</f>
        <v>15.499732763228218</v>
      </c>
      <c r="O9" s="79">
        <f>+M9/'[2]S 1.zap'!C6*100</f>
        <v>79.430293070391684</v>
      </c>
      <c r="P9" s="71">
        <f>+'[3]S DBO'!C6</f>
        <v>20351</v>
      </c>
      <c r="Q9" s="79">
        <f t="shared" ref="Q9:Q25" si="4">+P9/$B9*100</f>
        <v>54.385355424906464</v>
      </c>
      <c r="R9" s="119">
        <f>+P9/'[2]S DBO'!C6*100</f>
        <v>84.651220831080238</v>
      </c>
      <c r="S9" s="17">
        <f>+'[3]S invalidi'!C6</f>
        <v>7197</v>
      </c>
      <c r="T9" s="79">
        <f t="shared" ref="T9:T25" si="5">+S9/$B9*100</f>
        <v>19.23303046499198</v>
      </c>
      <c r="U9" s="79">
        <f>+S9/'[2]S invalidi'!C6*100</f>
        <v>86.01649336679813</v>
      </c>
    </row>
    <row r="10" spans="1:21" ht="15" customHeight="1" x14ac:dyDescent="0.2">
      <c r="A10" s="43" t="s">
        <v>41</v>
      </c>
      <c r="B10" s="12">
        <f>+'[3]Stanje BO'!C7</f>
        <v>4523</v>
      </c>
      <c r="C10" s="81">
        <f>+B10/'[2]Stanje BO'!C7*100</f>
        <v>78.880362748517612</v>
      </c>
      <c r="D10" s="12">
        <f>+'[3]S ženske'!C7</f>
        <v>2196</v>
      </c>
      <c r="E10" s="81">
        <f t="shared" si="0"/>
        <v>48.551846119831971</v>
      </c>
      <c r="F10" s="105">
        <f>+D10/'[2]S ženske'!C7*100</f>
        <v>77.569763334510782</v>
      </c>
      <c r="G10" s="13">
        <f>+'[3]S 15-29'!C7</f>
        <v>1041</v>
      </c>
      <c r="H10" s="81">
        <f t="shared" si="1"/>
        <v>23.01569754587663</v>
      </c>
      <c r="I10" s="81">
        <f>+G10/'[2]S 15-29'!C7*100</f>
        <v>81.264637002341928</v>
      </c>
      <c r="J10" s="12">
        <f>+'[3]S 50+'!C7</f>
        <v>1597</v>
      </c>
      <c r="K10" s="81">
        <f t="shared" si="2"/>
        <v>35.308423612646472</v>
      </c>
      <c r="L10" s="105">
        <f>+J10/'[2]S 50+'!C7*100</f>
        <v>79.690618762475054</v>
      </c>
      <c r="M10" s="13">
        <f>+'[3]S 1.zap'!C7</f>
        <v>1128</v>
      </c>
      <c r="N10" s="81">
        <f t="shared" si="3"/>
        <v>24.93919964625249</v>
      </c>
      <c r="O10" s="81">
        <f>+M10/'[2]S 1.zap'!C7*100</f>
        <v>92.459016393442624</v>
      </c>
      <c r="P10" s="12">
        <f>+'[3]S DBO'!C7</f>
        <v>2711</v>
      </c>
      <c r="Q10" s="81">
        <f t="shared" si="4"/>
        <v>59.938094185275261</v>
      </c>
      <c r="R10" s="105">
        <f>+P10/'[2]S DBO'!C7*100</f>
        <v>85.954343690551681</v>
      </c>
      <c r="S10" s="13">
        <f>+'[3]S invalidi'!C7</f>
        <v>879</v>
      </c>
      <c r="T10" s="81">
        <f t="shared" si="5"/>
        <v>19.434003979659519</v>
      </c>
      <c r="U10" s="81">
        <f>+S10/'[2]S invalidi'!C7*100</f>
        <v>84.438040345821335</v>
      </c>
    </row>
    <row r="11" spans="1:21" ht="15" customHeight="1" x14ac:dyDescent="0.2">
      <c r="A11" s="43" t="s">
        <v>38</v>
      </c>
      <c r="B11" s="12">
        <f>+'[3]Stanje BO'!C8</f>
        <v>2059</v>
      </c>
      <c r="C11" s="81">
        <f>+B11/'[2]Stanje BO'!C8*100</f>
        <v>81.544554455445535</v>
      </c>
      <c r="D11" s="12">
        <f>+'[3]S ženske'!C8</f>
        <v>1091</v>
      </c>
      <c r="E11" s="81">
        <f t="shared" si="0"/>
        <v>52.986886838271005</v>
      </c>
      <c r="F11" s="105">
        <f>+D11/'[2]S ženske'!C8*100</f>
        <v>82.714177407126613</v>
      </c>
      <c r="G11" s="13">
        <f>+'[3]S 15-29'!C8</f>
        <v>396</v>
      </c>
      <c r="H11" s="81">
        <f t="shared" si="1"/>
        <v>19.232637202525499</v>
      </c>
      <c r="I11" s="81">
        <f>+G11/'[2]S 15-29'!C8*100</f>
        <v>72.794117647058826</v>
      </c>
      <c r="J11" s="12">
        <f>+'[3]S 50+'!C8</f>
        <v>871</v>
      </c>
      <c r="K11" s="81">
        <f t="shared" si="2"/>
        <v>42.302088392423506</v>
      </c>
      <c r="L11" s="105">
        <f>+J11/'[2]S 50+'!C8*100</f>
        <v>89.701338825952632</v>
      </c>
      <c r="M11" s="13">
        <f>+'[3]S 1.zap'!C8</f>
        <v>219</v>
      </c>
      <c r="N11" s="81">
        <f t="shared" si="3"/>
        <v>10.636231180184556</v>
      </c>
      <c r="O11" s="81">
        <f>+M11/'[2]S 1.zap'!C8*100</f>
        <v>79.927007299270073</v>
      </c>
      <c r="P11" s="12">
        <f>+'[3]S DBO'!C8</f>
        <v>915</v>
      </c>
      <c r="Q11" s="81">
        <f t="shared" si="4"/>
        <v>44.439048081593008</v>
      </c>
      <c r="R11" s="105">
        <f>+P11/'[2]S DBO'!C8*100</f>
        <v>80.192813321647677</v>
      </c>
      <c r="S11" s="13">
        <f>+'[3]S invalidi'!C8</f>
        <v>554</v>
      </c>
      <c r="T11" s="81">
        <f t="shared" si="5"/>
        <v>26.906265177270523</v>
      </c>
      <c r="U11" s="81">
        <f>+S11/'[2]S invalidi'!C8*100</f>
        <v>88.357256778309406</v>
      </c>
    </row>
    <row r="12" spans="1:21" ht="15" customHeight="1" x14ac:dyDescent="0.2">
      <c r="A12" s="43" t="s">
        <v>37</v>
      </c>
      <c r="B12" s="12">
        <f>+'[3]Stanje BO'!C9</f>
        <v>11385</v>
      </c>
      <c r="C12" s="81">
        <f>+B12/'[2]Stanje BO'!C9*100</f>
        <v>73.032266341651166</v>
      </c>
      <c r="D12" s="12">
        <f>+'[3]S ženske'!C9</f>
        <v>5974</v>
      </c>
      <c r="E12" s="81">
        <f t="shared" si="0"/>
        <v>52.472551602986385</v>
      </c>
      <c r="F12" s="105">
        <f>+D12/'[2]S ženske'!C9*100</f>
        <v>71.051379638439585</v>
      </c>
      <c r="G12" s="13">
        <f>+'[3]S 15-29'!C9</f>
        <v>2259</v>
      </c>
      <c r="H12" s="81">
        <f t="shared" si="1"/>
        <v>19.841897233201582</v>
      </c>
      <c r="I12" s="81">
        <f>+G12/'[2]S 15-29'!C9*100</f>
        <v>63.633802816901408</v>
      </c>
      <c r="J12" s="12">
        <f>+'[3]S 50+'!C9</f>
        <v>4450</v>
      </c>
      <c r="K12" s="81">
        <f t="shared" si="2"/>
        <v>39.086517347386909</v>
      </c>
      <c r="L12" s="105">
        <f>+J12/'[2]S 50+'!C9*100</f>
        <v>82.209495658599664</v>
      </c>
      <c r="M12" s="13">
        <f>+'[3]S 1.zap'!C9</f>
        <v>1760</v>
      </c>
      <c r="N12" s="81">
        <f t="shared" si="3"/>
        <v>15.458937198067632</v>
      </c>
      <c r="O12" s="81">
        <f>+M12/'[2]S 1.zap'!C9*100</f>
        <v>74.798130046748838</v>
      </c>
      <c r="P12" s="12">
        <f>+'[3]S DBO'!C9</f>
        <v>6113</v>
      </c>
      <c r="Q12" s="81">
        <f t="shared" si="4"/>
        <v>53.693456302151951</v>
      </c>
      <c r="R12" s="105">
        <f>+P12/'[2]S DBO'!C9*100</f>
        <v>86.80772507810282</v>
      </c>
      <c r="S12" s="13">
        <f>+'[3]S invalidi'!C9</f>
        <v>1497</v>
      </c>
      <c r="T12" s="81">
        <f t="shared" si="5"/>
        <v>13.148880105401844</v>
      </c>
      <c r="U12" s="81">
        <f>+S12/'[2]S invalidi'!C9*100</f>
        <v>89.213349225268175</v>
      </c>
    </row>
    <row r="13" spans="1:21" ht="15" customHeight="1" x14ac:dyDescent="0.2">
      <c r="A13" s="43" t="s">
        <v>36</v>
      </c>
      <c r="B13" s="12">
        <f>+'[3]Stanje BO'!C10</f>
        <v>4400</v>
      </c>
      <c r="C13" s="81">
        <f>+B13/'[2]Stanje BO'!C10*100</f>
        <v>70.762302991315536</v>
      </c>
      <c r="D13" s="12">
        <f>+'[3]S ženske'!C10</f>
        <v>2258</v>
      </c>
      <c r="E13" s="81">
        <f t="shared" si="0"/>
        <v>51.31818181818182</v>
      </c>
      <c r="F13" s="105">
        <f>+D13/'[2]S ženske'!C10*100</f>
        <v>68.548876745598051</v>
      </c>
      <c r="G13" s="13">
        <f>+'[3]S 15-29'!C10</f>
        <v>944</v>
      </c>
      <c r="H13" s="81">
        <f t="shared" si="1"/>
        <v>21.454545454545453</v>
      </c>
      <c r="I13" s="81">
        <f>+G13/'[2]S 15-29'!C10*100</f>
        <v>65.058580289455548</v>
      </c>
      <c r="J13" s="12">
        <f>+'[3]S 50+'!C10</f>
        <v>1776</v>
      </c>
      <c r="K13" s="81">
        <f t="shared" si="2"/>
        <v>40.36363636363636</v>
      </c>
      <c r="L13" s="105">
        <f>+J13/'[2]S 50+'!C10*100</f>
        <v>76.584734799482533</v>
      </c>
      <c r="M13" s="13">
        <f>+'[3]S 1.zap'!C10</f>
        <v>696</v>
      </c>
      <c r="N13" s="81">
        <f t="shared" si="3"/>
        <v>15.818181818181817</v>
      </c>
      <c r="O13" s="81">
        <f>+M13/'[2]S 1.zap'!C10*100</f>
        <v>74.042553191489361</v>
      </c>
      <c r="P13" s="12">
        <f>+'[3]S DBO'!C10</f>
        <v>2128</v>
      </c>
      <c r="Q13" s="81">
        <f t="shared" si="4"/>
        <v>48.363636363636367</v>
      </c>
      <c r="R13" s="105">
        <f>+P13/'[2]S DBO'!C10*100</f>
        <v>71.194379391100711</v>
      </c>
      <c r="S13" s="13">
        <f>+'[3]S invalidi'!C10</f>
        <v>1126</v>
      </c>
      <c r="T13" s="81">
        <f t="shared" si="5"/>
        <v>25.590909090909093</v>
      </c>
      <c r="U13" s="81">
        <f>+S13/'[2]S invalidi'!C10*100</f>
        <v>78.031878031878037</v>
      </c>
    </row>
    <row r="14" spans="1:21" ht="15" customHeight="1" x14ac:dyDescent="0.2">
      <c r="A14" s="43" t="s">
        <v>472</v>
      </c>
      <c r="B14" s="12">
        <f>+'[3]Stanje BO'!C11</f>
        <v>2917</v>
      </c>
      <c r="C14" s="81">
        <f>+B14/'[2]Stanje BO'!C11*100</f>
        <v>77.006335797254494</v>
      </c>
      <c r="D14" s="12">
        <f>+'[3]S ženske'!C11</f>
        <v>1436</v>
      </c>
      <c r="E14" s="81">
        <f t="shared" si="0"/>
        <v>49.228659581762088</v>
      </c>
      <c r="F14" s="105">
        <f>+D14/'[2]S ženske'!C11*100</f>
        <v>76.750400855157679</v>
      </c>
      <c r="G14" s="13">
        <f>+'[3]S 15-29'!C11</f>
        <v>542</v>
      </c>
      <c r="H14" s="81">
        <f t="shared" si="1"/>
        <v>18.580733630442232</v>
      </c>
      <c r="I14" s="81">
        <f>+G14/'[2]S 15-29'!C11*100</f>
        <v>69.935483870967744</v>
      </c>
      <c r="J14" s="12">
        <f>+'[3]S 50+'!C11</f>
        <v>1218</v>
      </c>
      <c r="K14" s="81">
        <f t="shared" si="2"/>
        <v>41.755227973945836</v>
      </c>
      <c r="L14" s="105">
        <f>+J14/'[2]S 50+'!C11*100</f>
        <v>78.783958602846056</v>
      </c>
      <c r="M14" s="13">
        <f>+'[3]S 1.zap'!C11</f>
        <v>484</v>
      </c>
      <c r="N14" s="81">
        <f t="shared" si="3"/>
        <v>16.59238944120672</v>
      </c>
      <c r="O14" s="81">
        <f>+M14/'[2]S 1.zap'!C11*100</f>
        <v>87.522603978300182</v>
      </c>
      <c r="P14" s="12">
        <f>+'[3]S DBO'!C11</f>
        <v>1860</v>
      </c>
      <c r="Q14" s="81">
        <f t="shared" si="4"/>
        <v>63.764141241001028</v>
      </c>
      <c r="R14" s="105">
        <f>+P14/'[2]S DBO'!C11*100</f>
        <v>90.510948905109487</v>
      </c>
      <c r="S14" s="13">
        <f>+'[3]S invalidi'!C11</f>
        <v>737</v>
      </c>
      <c r="T14" s="81">
        <f t="shared" si="5"/>
        <v>25.265683921837507</v>
      </c>
      <c r="U14" s="81">
        <f>+S14/'[2]S invalidi'!C11*100</f>
        <v>84.421534936998853</v>
      </c>
    </row>
    <row r="15" spans="1:21" ht="15" customHeight="1" x14ac:dyDescent="0.2">
      <c r="A15" s="43" t="s">
        <v>473</v>
      </c>
      <c r="B15" s="12">
        <f>+'[3]Stanje BO'!C12</f>
        <v>1193</v>
      </c>
      <c r="C15" s="81">
        <f>+B15/'[2]Stanje BO'!C12*100</f>
        <v>67.439231204070097</v>
      </c>
      <c r="D15" s="12">
        <f>+'[3]S ženske'!C12</f>
        <v>610</v>
      </c>
      <c r="E15" s="81">
        <f t="shared" si="0"/>
        <v>51.131601005867566</v>
      </c>
      <c r="F15" s="105">
        <f>+D15/'[2]S ženske'!C12*100</f>
        <v>65.17094017094017</v>
      </c>
      <c r="G15" s="13">
        <f>+'[3]S 15-29'!C12</f>
        <v>224</v>
      </c>
      <c r="H15" s="81">
        <f t="shared" si="1"/>
        <v>18.776194467728416</v>
      </c>
      <c r="I15" s="81">
        <f>+G15/'[2]S 15-29'!C12*100</f>
        <v>66.272189349112438</v>
      </c>
      <c r="J15" s="12">
        <f>+'[3]S 50+'!C12</f>
        <v>496</v>
      </c>
      <c r="K15" s="81">
        <f t="shared" si="2"/>
        <v>41.575859178541492</v>
      </c>
      <c r="L15" s="105">
        <f>+J15/'[2]S 50+'!C12*100</f>
        <v>73.919523099850977</v>
      </c>
      <c r="M15" s="13">
        <f>+'[3]S 1.zap'!C12</f>
        <v>148</v>
      </c>
      <c r="N15" s="81">
        <f t="shared" si="3"/>
        <v>12.405699916177703</v>
      </c>
      <c r="O15" s="81">
        <f>+M15/'[2]S 1.zap'!C12*100</f>
        <v>68.83720930232559</v>
      </c>
      <c r="P15" s="12">
        <f>+'[3]S DBO'!C12</f>
        <v>615</v>
      </c>
      <c r="Q15" s="81">
        <f t="shared" si="4"/>
        <v>51.550712489522212</v>
      </c>
      <c r="R15" s="105">
        <f>+P15/'[2]S DBO'!C12*100</f>
        <v>79.9739921976593</v>
      </c>
      <c r="S15" s="13">
        <f>+'[3]S invalidi'!C12</f>
        <v>219</v>
      </c>
      <c r="T15" s="81">
        <f t="shared" si="5"/>
        <v>18.357082984073763</v>
      </c>
      <c r="U15" s="81">
        <f>+S15/'[2]S invalidi'!C12*100</f>
        <v>80.514705882352942</v>
      </c>
    </row>
    <row r="16" spans="1:21" ht="15" customHeight="1" x14ac:dyDescent="0.2">
      <c r="A16" s="43" t="s">
        <v>39</v>
      </c>
      <c r="B16" s="12">
        <f>+'[3]Stanje BO'!C13</f>
        <v>8906</v>
      </c>
      <c r="C16" s="81">
        <f>+B16/'[2]Stanje BO'!C13*100</f>
        <v>75.679809653297085</v>
      </c>
      <c r="D16" s="12">
        <f>+'[3]S ženske'!C13</f>
        <v>4662</v>
      </c>
      <c r="E16" s="81">
        <f t="shared" si="0"/>
        <v>52.34673253986076</v>
      </c>
      <c r="F16" s="105">
        <f>+D16/'[2]S ženske'!C13*100</f>
        <v>75.449101796407177</v>
      </c>
      <c r="G16" s="13">
        <f>+'[3]S 15-29'!C13</f>
        <v>1561</v>
      </c>
      <c r="H16" s="81">
        <f t="shared" si="1"/>
        <v>17.527509544127554</v>
      </c>
      <c r="I16" s="81">
        <f>+G16/'[2]S 15-29'!C13*100</f>
        <v>67.1109200343938</v>
      </c>
      <c r="J16" s="12">
        <f>+'[3]S 50+'!C13</f>
        <v>3744</v>
      </c>
      <c r="K16" s="81">
        <f t="shared" si="2"/>
        <v>42.039074781046487</v>
      </c>
      <c r="L16" s="105">
        <f>+J16/'[2]S 50+'!C13*100</f>
        <v>82.88687181757804</v>
      </c>
      <c r="M16" s="13">
        <f>+'[3]S 1.zap'!C13</f>
        <v>1093</v>
      </c>
      <c r="N16" s="81">
        <f t="shared" si="3"/>
        <v>12.272625196496744</v>
      </c>
      <c r="O16" s="81">
        <f>+M16/'[2]S 1.zap'!C13*100</f>
        <v>77.517730496453893</v>
      </c>
      <c r="P16" s="12">
        <f>+'[3]S DBO'!C13</f>
        <v>4816</v>
      </c>
      <c r="Q16" s="81">
        <f t="shared" si="4"/>
        <v>54.07590388502134</v>
      </c>
      <c r="R16" s="105">
        <f>+P16/'[2]S DBO'!C13*100</f>
        <v>87.07286205026216</v>
      </c>
      <c r="S16" s="13">
        <f>+'[3]S invalidi'!C13</f>
        <v>1858</v>
      </c>
      <c r="T16" s="81">
        <f t="shared" si="5"/>
        <v>20.862339995508648</v>
      </c>
      <c r="U16" s="81">
        <f>+S16/'[2]S invalidi'!C13*100</f>
        <v>90.369649805447466</v>
      </c>
    </row>
    <row r="17" spans="1:21" ht="15" customHeight="1" x14ac:dyDescent="0.2">
      <c r="A17" s="43" t="s">
        <v>40</v>
      </c>
      <c r="B17" s="12">
        <f>+'[3]Stanje BO'!C14</f>
        <v>2037</v>
      </c>
      <c r="C17" s="81">
        <f>+B17/'[2]Stanje BO'!C14*100</f>
        <v>77.659168890583302</v>
      </c>
      <c r="D17" s="12">
        <f>+'[3]S ženske'!C14</f>
        <v>998</v>
      </c>
      <c r="E17" s="81">
        <f t="shared" si="0"/>
        <v>48.993618065783011</v>
      </c>
      <c r="F17" s="105">
        <f>+D17/'[2]S ženske'!C14*100</f>
        <v>77.125193199381755</v>
      </c>
      <c r="G17" s="13">
        <f>+'[3]S 15-29'!C14</f>
        <v>370</v>
      </c>
      <c r="H17" s="81">
        <f t="shared" si="1"/>
        <v>18.163966617574864</v>
      </c>
      <c r="I17" s="81">
        <f>+G17/'[2]S 15-29'!C14*100</f>
        <v>75.510204081632651</v>
      </c>
      <c r="J17" s="12">
        <f>+'[3]S 50+'!C14</f>
        <v>755</v>
      </c>
      <c r="K17" s="81">
        <f t="shared" si="2"/>
        <v>37.064310260186552</v>
      </c>
      <c r="L17" s="105">
        <f>+J17/'[2]S 50+'!C14*100</f>
        <v>81.88720173535792</v>
      </c>
      <c r="M17" s="13">
        <f>+'[3]S 1.zap'!C14</f>
        <v>272</v>
      </c>
      <c r="N17" s="81">
        <f t="shared" si="3"/>
        <v>13.352970054000982</v>
      </c>
      <c r="O17" s="81">
        <f>+M17/'[2]S 1.zap'!C14*100</f>
        <v>80.712166172106819</v>
      </c>
      <c r="P17" s="12">
        <f>+'[3]S DBO'!C14</f>
        <v>1193</v>
      </c>
      <c r="Q17" s="81">
        <f t="shared" si="4"/>
        <v>58.566519391261664</v>
      </c>
      <c r="R17" s="105">
        <f>+P17/'[2]S DBO'!C14*100</f>
        <v>87.720588235294116</v>
      </c>
      <c r="S17" s="13">
        <f>+'[3]S invalidi'!C14</f>
        <v>327</v>
      </c>
      <c r="T17" s="81">
        <f t="shared" si="5"/>
        <v>16.053019145802651</v>
      </c>
      <c r="U17" s="81">
        <f>+S17/'[2]S invalidi'!C14*100</f>
        <v>86.737400530503976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f>+'[3]Stanje BO'!C16</f>
        <v>26710</v>
      </c>
      <c r="C19" s="79">
        <f>+B19/'[2]Stanje BO'!C16*100</f>
        <v>72.10539103204384</v>
      </c>
      <c r="D19" s="71">
        <f>+'[3]S ženske'!C16</f>
        <v>12864</v>
      </c>
      <c r="E19" s="79">
        <f t="shared" si="0"/>
        <v>48.161737177087232</v>
      </c>
      <c r="F19" s="119">
        <f>+D19/'[2]S ženske'!C16*100</f>
        <v>72.546808030679003</v>
      </c>
      <c r="G19" s="17">
        <f>+'[3]S 15-29'!C16</f>
        <v>4381</v>
      </c>
      <c r="H19" s="79">
        <f t="shared" si="1"/>
        <v>16.402096593036315</v>
      </c>
      <c r="I19" s="79">
        <f>+G19/'[2]S 15-29'!C16*100</f>
        <v>64.750221696718896</v>
      </c>
      <c r="J19" s="71">
        <f>+'[3]S 50+'!C16</f>
        <v>10291</v>
      </c>
      <c r="K19" s="79">
        <f t="shared" si="2"/>
        <v>38.52864095844253</v>
      </c>
      <c r="L19" s="119">
        <f>+J19/'[2]S 50+'!C16*100</f>
        <v>78.246654501216554</v>
      </c>
      <c r="M19" s="17">
        <f>+'[3]S 1.zap'!C16</f>
        <v>3678</v>
      </c>
      <c r="N19" s="79">
        <f t="shared" si="3"/>
        <v>13.770123549232496</v>
      </c>
      <c r="O19" s="79">
        <f>+M19/'[2]S 1.zap'!C16*100</f>
        <v>76.993929244295572</v>
      </c>
      <c r="P19" s="71">
        <f>+'[3]S DBO'!C16</f>
        <v>15257</v>
      </c>
      <c r="Q19" s="79">
        <f t="shared" si="4"/>
        <v>57.120928491201795</v>
      </c>
      <c r="R19" s="119">
        <f>+P19/'[2]S DBO'!C16*100</f>
        <v>89.211788094959658</v>
      </c>
      <c r="S19" s="17">
        <f>+'[3]S invalidi'!C16</f>
        <v>3295</v>
      </c>
      <c r="T19" s="79">
        <f t="shared" si="5"/>
        <v>12.336203669037813</v>
      </c>
      <c r="U19" s="79">
        <f>+S19/'[2]S invalidi'!C16*100</f>
        <v>83.693167386334778</v>
      </c>
    </row>
    <row r="20" spans="1:21" ht="15" customHeight="1" x14ac:dyDescent="0.2">
      <c r="A20" s="43" t="s">
        <v>44</v>
      </c>
      <c r="B20" s="12">
        <f>+'[3]Stanje BO'!C17</f>
        <v>4189</v>
      </c>
      <c r="C20" s="81">
        <f>+B20/'[2]Stanje BO'!C17*100</f>
        <v>65.249221183800614</v>
      </c>
      <c r="D20" s="12">
        <f>+'[3]S ženske'!C17</f>
        <v>2010</v>
      </c>
      <c r="E20" s="81">
        <f t="shared" si="0"/>
        <v>47.982812126999285</v>
      </c>
      <c r="F20" s="105">
        <f>+D20/'[2]S ženske'!C17*100</f>
        <v>65.153970826580235</v>
      </c>
      <c r="G20" s="13">
        <f>+'[3]S 15-29'!C17</f>
        <v>813</v>
      </c>
      <c r="H20" s="81">
        <f t="shared" si="1"/>
        <v>19.407973263308666</v>
      </c>
      <c r="I20" s="81">
        <f>+G20/'[2]S 15-29'!C17*100</f>
        <v>59.647835656639771</v>
      </c>
      <c r="J20" s="12">
        <f>+'[3]S 50+'!C17</f>
        <v>1592</v>
      </c>
      <c r="K20" s="81">
        <f t="shared" si="2"/>
        <v>38.004296968250181</v>
      </c>
      <c r="L20" s="105">
        <f>+J20/'[2]S 50+'!C17*100</f>
        <v>73.161764705882348</v>
      </c>
      <c r="M20" s="13">
        <f>+'[3]S 1.zap'!C17</f>
        <v>510</v>
      </c>
      <c r="N20" s="81">
        <f t="shared" si="3"/>
        <v>12.174743375507282</v>
      </c>
      <c r="O20" s="81">
        <f>+M20/'[2]S 1.zap'!C17*100</f>
        <v>76.807228915662648</v>
      </c>
      <c r="P20" s="12">
        <f>+'[3]S DBO'!C17</f>
        <v>1856</v>
      </c>
      <c r="Q20" s="81">
        <f t="shared" si="4"/>
        <v>44.306517068512775</v>
      </c>
      <c r="R20" s="105">
        <f>+P20/'[2]S DBO'!C17*100</f>
        <v>81.582417582417591</v>
      </c>
      <c r="S20" s="13">
        <f>+'[3]S invalidi'!C17</f>
        <v>384</v>
      </c>
      <c r="T20" s="81">
        <f t="shared" si="5"/>
        <v>9.1668656003819535</v>
      </c>
      <c r="U20" s="81">
        <f>+S20/'[2]S invalidi'!C17*100</f>
        <v>75.739644970414204</v>
      </c>
    </row>
    <row r="21" spans="1:21" ht="15" customHeight="1" x14ac:dyDescent="0.2">
      <c r="A21" s="43" t="s">
        <v>45</v>
      </c>
      <c r="B21" s="12">
        <f>+'[3]Stanje BO'!C18</f>
        <v>2403</v>
      </c>
      <c r="C21" s="81">
        <f>+B21/'[2]Stanje BO'!C18*100</f>
        <v>67.348654708520186</v>
      </c>
      <c r="D21" s="12">
        <f>+'[3]S ženske'!C18</f>
        <v>1173</v>
      </c>
      <c r="E21" s="81">
        <f t="shared" si="0"/>
        <v>48.813982521847691</v>
      </c>
      <c r="F21" s="105">
        <f>+D21/'[2]S ženske'!C18*100</f>
        <v>64.663726571113571</v>
      </c>
      <c r="G21" s="13">
        <f>+'[3]S 15-29'!C18</f>
        <v>396</v>
      </c>
      <c r="H21" s="81">
        <f t="shared" si="1"/>
        <v>16.479400749063668</v>
      </c>
      <c r="I21" s="81">
        <f>+G21/'[2]S 15-29'!C18*100</f>
        <v>58.666666666666664</v>
      </c>
      <c r="J21" s="12">
        <f>+'[3]S 50+'!C18</f>
        <v>1031</v>
      </c>
      <c r="K21" s="81">
        <f t="shared" si="2"/>
        <v>42.904702455264257</v>
      </c>
      <c r="L21" s="105">
        <f>+J21/'[2]S 50+'!C18*100</f>
        <v>75.091041514930808</v>
      </c>
      <c r="M21" s="13">
        <f>+'[3]S 1.zap'!C18</f>
        <v>287</v>
      </c>
      <c r="N21" s="81">
        <f t="shared" si="3"/>
        <v>11.94340407823554</v>
      </c>
      <c r="O21" s="81">
        <f>+M21/'[2]S 1.zap'!C18*100</f>
        <v>68.824940047961633</v>
      </c>
      <c r="P21" s="12">
        <f>+'[3]S DBO'!C18</f>
        <v>1285</v>
      </c>
      <c r="Q21" s="81">
        <f t="shared" si="4"/>
        <v>53.474823137744487</v>
      </c>
      <c r="R21" s="105">
        <f>+P21/'[2]S DBO'!C18*100</f>
        <v>83.822570123939983</v>
      </c>
      <c r="S21" s="13">
        <f>+'[3]S invalidi'!C18</f>
        <v>439</v>
      </c>
      <c r="T21" s="81">
        <f t="shared" si="5"/>
        <v>18.268830628381192</v>
      </c>
      <c r="U21" s="81">
        <f>+S21/'[2]S invalidi'!C18*100</f>
        <v>87.103174603174608</v>
      </c>
    </row>
    <row r="22" spans="1:21" ht="15" customHeight="1" x14ac:dyDescent="0.2">
      <c r="A22" s="43" t="s">
        <v>46</v>
      </c>
      <c r="B22" s="12">
        <f>+'[3]Stanje BO'!C19</f>
        <v>3658</v>
      </c>
      <c r="C22" s="81">
        <f>+B22/'[2]Stanje BO'!C19*100</f>
        <v>69.044922612306536</v>
      </c>
      <c r="D22" s="12">
        <f>+'[3]S ženske'!C19</f>
        <v>1856</v>
      </c>
      <c r="E22" s="81">
        <f t="shared" si="0"/>
        <v>50.73810825587752</v>
      </c>
      <c r="F22" s="105">
        <f>+D22/'[2]S ženske'!C19*100</f>
        <v>70.409711684370251</v>
      </c>
      <c r="G22" s="13">
        <f>+'[3]S 15-29'!C19</f>
        <v>557</v>
      </c>
      <c r="H22" s="81">
        <f t="shared" si="1"/>
        <v>15.226899945325314</v>
      </c>
      <c r="I22" s="81">
        <f>+G22/'[2]S 15-29'!C19*100</f>
        <v>62.93785310734463</v>
      </c>
      <c r="J22" s="12">
        <f>+'[3]S 50+'!C19</f>
        <v>1438</v>
      </c>
      <c r="K22" s="81">
        <f t="shared" si="2"/>
        <v>39.311098961180974</v>
      </c>
      <c r="L22" s="105">
        <f>+J22/'[2]S 50+'!C19*100</f>
        <v>74.085522926326647</v>
      </c>
      <c r="M22" s="13">
        <f>+'[3]S 1.zap'!C19</f>
        <v>382</v>
      </c>
      <c r="N22" s="81">
        <f t="shared" si="3"/>
        <v>10.442864953526518</v>
      </c>
      <c r="O22" s="81">
        <f>+M22/'[2]S 1.zap'!C19*100</f>
        <v>72.900763358778633</v>
      </c>
      <c r="P22" s="12">
        <f>+'[3]S DBO'!C19</f>
        <v>1833</v>
      </c>
      <c r="Q22" s="81">
        <f t="shared" si="4"/>
        <v>50.109349371241116</v>
      </c>
      <c r="R22" s="105">
        <f>+P22/'[2]S DBO'!C19*100</f>
        <v>85.454545454545453</v>
      </c>
      <c r="S22" s="13">
        <f>+'[3]S invalidi'!C19</f>
        <v>445</v>
      </c>
      <c r="T22" s="81">
        <f t="shared" si="5"/>
        <v>12.165117550574085</v>
      </c>
      <c r="U22" s="81">
        <f>+S22/'[2]S invalidi'!C19*100</f>
        <v>78.621908127208485</v>
      </c>
    </row>
    <row r="23" spans="1:21" ht="15" customHeight="1" x14ac:dyDescent="0.2">
      <c r="A23" s="43" t="s">
        <v>43</v>
      </c>
      <c r="B23" s="12">
        <f>+'[3]Stanje BO'!C20</f>
        <v>16460</v>
      </c>
      <c r="C23" s="81">
        <f>+B23/'[2]Stanje BO'!C20*100</f>
        <v>75.653812566070684</v>
      </c>
      <c r="D23" s="12">
        <f>+'[3]S ženske'!C20</f>
        <v>7825</v>
      </c>
      <c r="E23" s="81">
        <f t="shared" si="0"/>
        <v>47.539489671931953</v>
      </c>
      <c r="F23" s="105">
        <f>+D23/'[2]S ženske'!C20*100</f>
        <v>76.738256349906834</v>
      </c>
      <c r="G23" s="13">
        <f>+'[3]S 15-29'!C20</f>
        <v>2615</v>
      </c>
      <c r="H23" s="81">
        <f t="shared" si="1"/>
        <v>15.886998784933171</v>
      </c>
      <c r="I23" s="81">
        <f>+G23/'[2]S 15-29'!C20*100</f>
        <v>68.045797553994277</v>
      </c>
      <c r="J23" s="12">
        <f>+'[3]S 50+'!C20</f>
        <v>6230</v>
      </c>
      <c r="K23" s="81">
        <f t="shared" si="2"/>
        <v>37.849331713244226</v>
      </c>
      <c r="L23" s="105">
        <f>+J23/'[2]S 50+'!C20*100</f>
        <v>81.310362829548424</v>
      </c>
      <c r="M23" s="13">
        <f>+'[3]S 1.zap'!C20</f>
        <v>2499</v>
      </c>
      <c r="N23" s="81">
        <f t="shared" si="3"/>
        <v>15.182260024301335</v>
      </c>
      <c r="O23" s="81">
        <f>+M23/'[2]S 1.zap'!C20*100</f>
        <v>78.783102143757873</v>
      </c>
      <c r="P23" s="12">
        <f>+'[3]S DBO'!C20</f>
        <v>10283</v>
      </c>
      <c r="Q23" s="81">
        <f t="shared" si="4"/>
        <v>62.472660996354804</v>
      </c>
      <c r="R23" s="105">
        <f>+P23/'[2]S DBO'!C20*100</f>
        <v>92.232487218584623</v>
      </c>
      <c r="S23" s="13">
        <f>+'[3]S invalidi'!C20</f>
        <v>2027</v>
      </c>
      <c r="T23" s="81">
        <f t="shared" si="5"/>
        <v>12.314702308626975</v>
      </c>
      <c r="U23" s="81">
        <f>+S23/'[2]S invalidi'!C20*100</f>
        <v>85.889830508474574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f>+'[3]Stanje BO'!C22</f>
        <v>653</v>
      </c>
      <c r="C25" s="83">
        <f>+B25/'[2]Stanje BO'!C22*100</f>
        <v>65.694164989939637</v>
      </c>
      <c r="D25" s="26">
        <f>+'[3]S ženske'!C22</f>
        <v>227</v>
      </c>
      <c r="E25" s="83">
        <f t="shared" si="0"/>
        <v>34.762633996937211</v>
      </c>
      <c r="F25" s="106">
        <f>+D25/'[2]S ženske'!C22*100</f>
        <v>65.042979942693407</v>
      </c>
      <c r="G25" s="27">
        <f>+'[3]S 15-29'!C22</f>
        <v>190</v>
      </c>
      <c r="H25" s="83">
        <f t="shared" si="1"/>
        <v>29.096477794793262</v>
      </c>
      <c r="I25" s="83">
        <f>+G25/'[2]S 15-29'!C22*100</f>
        <v>62.706270627062707</v>
      </c>
      <c r="J25" s="26">
        <f>+'[3]S 50+'!C22</f>
        <v>131</v>
      </c>
      <c r="K25" s="83">
        <f t="shared" si="2"/>
        <v>20.06125574272588</v>
      </c>
      <c r="L25" s="106">
        <f>+J25/'[2]S 50+'!C22*100</f>
        <v>67.525773195876297</v>
      </c>
      <c r="M25" s="27">
        <f>+'[3]S 1.zap'!C22</f>
        <v>135</v>
      </c>
      <c r="N25" s="83">
        <f t="shared" si="3"/>
        <v>20.673813169984687</v>
      </c>
      <c r="O25" s="83">
        <f>+M25/'[2]S 1.zap'!C22*100</f>
        <v>79.881656804733723</v>
      </c>
      <c r="P25" s="26">
        <f>+'[3]S DBO'!C22</f>
        <v>121</v>
      </c>
      <c r="Q25" s="83">
        <f t="shared" si="4"/>
        <v>18.529862174578867</v>
      </c>
      <c r="R25" s="106">
        <f>+P25/'[2]S DBO'!C22*100</f>
        <v>67.597765363128488</v>
      </c>
      <c r="S25" s="27">
        <f>+'[3]S invalidi'!C22</f>
        <v>25</v>
      </c>
      <c r="T25" s="83">
        <f t="shared" si="5"/>
        <v>3.828483920367534</v>
      </c>
      <c r="U25" s="83">
        <f>+S25/'[2]S invalidi'!C22*100</f>
        <v>83.333333333333343</v>
      </c>
    </row>
    <row r="27" spans="1:21" ht="15" customHeight="1" x14ac:dyDescent="0.2">
      <c r="A27" s="68" t="s">
        <v>148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0"/>
      <c r="B3" s="358" t="s">
        <v>0</v>
      </c>
      <c r="C3" s="360"/>
      <c r="D3" s="358" t="s">
        <v>83</v>
      </c>
      <c r="E3" s="359"/>
      <c r="F3" s="360"/>
      <c r="G3" s="358" t="s">
        <v>84</v>
      </c>
      <c r="H3" s="359"/>
      <c r="I3" s="360"/>
      <c r="J3" s="358" t="s">
        <v>85</v>
      </c>
      <c r="K3" s="359"/>
      <c r="L3" s="360"/>
      <c r="M3" s="358" t="s">
        <v>86</v>
      </c>
      <c r="N3" s="359"/>
      <c r="O3" s="360"/>
      <c r="P3" s="358" t="s">
        <v>151</v>
      </c>
      <c r="Q3" s="359"/>
      <c r="R3" s="360"/>
      <c r="S3" s="358" t="s">
        <v>87</v>
      </c>
      <c r="T3" s="359"/>
      <c r="U3" s="360"/>
      <c r="V3" s="358" t="s">
        <v>88</v>
      </c>
      <c r="W3" s="359"/>
      <c r="X3" s="359"/>
    </row>
    <row r="4" spans="1:24" ht="15" customHeight="1" x14ac:dyDescent="0.2">
      <c r="A4" s="250" t="s">
        <v>67</v>
      </c>
      <c r="B4" s="270"/>
      <c r="C4" s="146" t="s">
        <v>626</v>
      </c>
      <c r="D4" s="270"/>
      <c r="E4" s="271"/>
      <c r="F4" s="146" t="s">
        <v>626</v>
      </c>
      <c r="G4" s="270"/>
      <c r="H4" s="271"/>
      <c r="I4" s="146" t="s">
        <v>626</v>
      </c>
      <c r="J4" s="270"/>
      <c r="K4" s="271"/>
      <c r="L4" s="142" t="s">
        <v>626</v>
      </c>
      <c r="M4" s="270"/>
      <c r="N4" s="271"/>
      <c r="O4" s="146" t="s">
        <v>626</v>
      </c>
      <c r="P4" s="270"/>
      <c r="Q4" s="271"/>
      <c r="R4" s="146" t="s">
        <v>626</v>
      </c>
      <c r="S4" s="270"/>
      <c r="T4" s="271"/>
      <c r="U4" s="146" t="s">
        <v>626</v>
      </c>
      <c r="V4" s="270"/>
      <c r="W4" s="271"/>
      <c r="X4" s="142" t="s">
        <v>626</v>
      </c>
    </row>
    <row r="5" spans="1:24" ht="15" customHeight="1" x14ac:dyDescent="0.2">
      <c r="A5" s="251" t="s">
        <v>61</v>
      </c>
      <c r="B5" s="168" t="s">
        <v>626</v>
      </c>
      <c r="C5" s="170" t="s">
        <v>628</v>
      </c>
      <c r="D5" s="168" t="s">
        <v>626</v>
      </c>
      <c r="E5" s="169" t="s">
        <v>73</v>
      </c>
      <c r="F5" s="170" t="s">
        <v>628</v>
      </c>
      <c r="G5" s="168" t="s">
        <v>626</v>
      </c>
      <c r="H5" s="169" t="s">
        <v>73</v>
      </c>
      <c r="I5" s="170" t="s">
        <v>628</v>
      </c>
      <c r="J5" s="168" t="s">
        <v>626</v>
      </c>
      <c r="K5" s="169" t="s">
        <v>73</v>
      </c>
      <c r="L5" s="169" t="s">
        <v>628</v>
      </c>
      <c r="M5" s="168" t="s">
        <v>626</v>
      </c>
      <c r="N5" s="169" t="s">
        <v>73</v>
      </c>
      <c r="O5" s="170" t="s">
        <v>628</v>
      </c>
      <c r="P5" s="168" t="s">
        <v>626</v>
      </c>
      <c r="Q5" s="169" t="s">
        <v>73</v>
      </c>
      <c r="R5" s="170" t="s">
        <v>628</v>
      </c>
      <c r="S5" s="168" t="s">
        <v>626</v>
      </c>
      <c r="T5" s="169" t="s">
        <v>73</v>
      </c>
      <c r="U5" s="170" t="s">
        <v>628</v>
      </c>
      <c r="V5" s="168" t="s">
        <v>626</v>
      </c>
      <c r="W5" s="169" t="s">
        <v>73</v>
      </c>
      <c r="X5" s="169" t="s">
        <v>628</v>
      </c>
    </row>
    <row r="6" spans="1:24" ht="15" customHeight="1" x14ac:dyDescent="0.2">
      <c r="A6" s="21" t="s">
        <v>22</v>
      </c>
      <c r="B6" s="22">
        <v>64783</v>
      </c>
      <c r="C6" s="103">
        <v>73.574405742126729</v>
      </c>
      <c r="D6" s="22">
        <v>5650</v>
      </c>
      <c r="E6" s="75">
        <v>8.7214238303258576</v>
      </c>
      <c r="F6" s="103">
        <v>69.011848051789428</v>
      </c>
      <c r="G6" s="22">
        <v>6258</v>
      </c>
      <c r="H6" s="75">
        <v>9.6599416513591532</v>
      </c>
      <c r="I6" s="103">
        <v>64.937221126906721</v>
      </c>
      <c r="J6" s="22">
        <v>13693</v>
      </c>
      <c r="K6" s="75">
        <v>21.136717966133091</v>
      </c>
      <c r="L6" s="75">
        <v>68.705469141996986</v>
      </c>
      <c r="M6" s="22">
        <v>13853</v>
      </c>
      <c r="N6" s="75">
        <v>21.383696340089219</v>
      </c>
      <c r="O6" s="103">
        <v>74.526576285775775</v>
      </c>
      <c r="P6" s="22">
        <v>6626</v>
      </c>
      <c r="Q6" s="75">
        <v>10.227991911458254</v>
      </c>
      <c r="R6" s="103">
        <v>72.415300546448094</v>
      </c>
      <c r="S6" s="22">
        <v>10755</v>
      </c>
      <c r="T6" s="75">
        <v>16.601577574363642</v>
      </c>
      <c r="U6" s="103">
        <v>78.275109170305683</v>
      </c>
      <c r="V6" s="22">
        <v>7948</v>
      </c>
      <c r="W6" s="75">
        <v>12.268650726270781</v>
      </c>
      <c r="X6" s="75">
        <v>90.123596779680241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7043</v>
      </c>
      <c r="C8" s="105">
        <v>74.973387268469239</v>
      </c>
      <c r="D8" s="12">
        <v>615</v>
      </c>
      <c r="E8" s="81">
        <v>8.7320744001135875</v>
      </c>
      <c r="F8" s="105">
        <v>70.852534562211972</v>
      </c>
      <c r="G8" s="12">
        <v>581</v>
      </c>
      <c r="H8" s="81">
        <v>8.2493255714894218</v>
      </c>
      <c r="I8" s="105">
        <v>56.96078431372549</v>
      </c>
      <c r="J8" s="12">
        <v>1413</v>
      </c>
      <c r="K8" s="81">
        <v>20.062473377821952</v>
      </c>
      <c r="L8" s="81">
        <v>69.400785854616899</v>
      </c>
      <c r="M8" s="12">
        <v>1504</v>
      </c>
      <c r="N8" s="81">
        <v>21.354536419139571</v>
      </c>
      <c r="O8" s="105">
        <v>77.967858994297572</v>
      </c>
      <c r="P8" s="12">
        <v>767</v>
      </c>
      <c r="Q8" s="81">
        <v>10.890245633962801</v>
      </c>
      <c r="R8" s="105">
        <v>73.820981713185745</v>
      </c>
      <c r="S8" s="12">
        <v>1306</v>
      </c>
      <c r="T8" s="81">
        <v>18.543234417151783</v>
      </c>
      <c r="U8" s="105">
        <v>79.975505205143904</v>
      </c>
      <c r="V8" s="12">
        <v>857</v>
      </c>
      <c r="W8" s="81">
        <v>12.168110180320886</v>
      </c>
      <c r="X8" s="81">
        <v>98.619102416570769</v>
      </c>
    </row>
    <row r="9" spans="1:24" ht="15" customHeight="1" x14ac:dyDescent="0.2">
      <c r="A9" s="18" t="s">
        <v>24</v>
      </c>
      <c r="B9" s="12">
        <v>4556</v>
      </c>
      <c r="C9" s="105">
        <v>68.13219679976072</v>
      </c>
      <c r="D9" s="12">
        <v>304</v>
      </c>
      <c r="E9" s="81">
        <v>6.6725197541703256</v>
      </c>
      <c r="F9" s="105">
        <v>60.557768924302792</v>
      </c>
      <c r="G9" s="12">
        <v>422</v>
      </c>
      <c r="H9" s="81">
        <v>9.2625109745390688</v>
      </c>
      <c r="I9" s="105">
        <v>64.133738601823708</v>
      </c>
      <c r="J9" s="12">
        <v>990</v>
      </c>
      <c r="K9" s="81">
        <v>21.729587357330992</v>
      </c>
      <c r="L9" s="81">
        <v>64.621409921671017</v>
      </c>
      <c r="M9" s="12">
        <v>1035</v>
      </c>
      <c r="N9" s="81">
        <v>22.71729587357331</v>
      </c>
      <c r="O9" s="105">
        <v>65.923566878980893</v>
      </c>
      <c r="P9" s="12">
        <v>478</v>
      </c>
      <c r="Q9" s="81">
        <v>10.491659350307287</v>
      </c>
      <c r="R9" s="105">
        <v>67.801418439716315</v>
      </c>
      <c r="S9" s="12">
        <v>680</v>
      </c>
      <c r="T9" s="81">
        <v>14.925373134328357</v>
      </c>
      <c r="U9" s="105">
        <v>70.247933884297524</v>
      </c>
      <c r="V9" s="12">
        <v>647</v>
      </c>
      <c r="W9" s="81">
        <v>14.20105355575066</v>
      </c>
      <c r="X9" s="81">
        <v>86.037234042553195</v>
      </c>
    </row>
    <row r="10" spans="1:24" ht="15" customHeight="1" x14ac:dyDescent="0.2">
      <c r="A10" s="18" t="s">
        <v>25</v>
      </c>
      <c r="B10" s="12">
        <v>4128</v>
      </c>
      <c r="C10" s="105">
        <v>65.503014915899712</v>
      </c>
      <c r="D10" s="12">
        <v>363</v>
      </c>
      <c r="E10" s="81">
        <v>8.7936046511627914</v>
      </c>
      <c r="F10" s="105">
        <v>60.099337748344375</v>
      </c>
      <c r="G10" s="12">
        <v>444</v>
      </c>
      <c r="H10" s="81">
        <v>10.755813953488373</v>
      </c>
      <c r="I10" s="105">
        <v>62.0979020979021</v>
      </c>
      <c r="J10" s="12">
        <v>894</v>
      </c>
      <c r="K10" s="81">
        <v>21.656976744186046</v>
      </c>
      <c r="L10" s="81">
        <v>59.009900990099005</v>
      </c>
      <c r="M10" s="12">
        <v>849</v>
      </c>
      <c r="N10" s="81">
        <v>20.566860465116278</v>
      </c>
      <c r="O10" s="105">
        <v>64.908256880733944</v>
      </c>
      <c r="P10" s="12">
        <v>366</v>
      </c>
      <c r="Q10" s="81">
        <v>8.8662790697674421</v>
      </c>
      <c r="R10" s="105">
        <v>62.244897959183675</v>
      </c>
      <c r="S10" s="12">
        <v>745</v>
      </c>
      <c r="T10" s="81">
        <v>18.047480620155039</v>
      </c>
      <c r="U10" s="105">
        <v>75.5578093306288</v>
      </c>
      <c r="V10" s="12">
        <v>467</v>
      </c>
      <c r="W10" s="81">
        <v>11.312984496124031</v>
      </c>
      <c r="X10" s="81">
        <v>79.692832764505113</v>
      </c>
    </row>
    <row r="11" spans="1:24" ht="15" customHeight="1" x14ac:dyDescent="0.2">
      <c r="A11" s="18" t="s">
        <v>26</v>
      </c>
      <c r="B11" s="12">
        <v>18806</v>
      </c>
      <c r="C11" s="105">
        <v>75.214974203095636</v>
      </c>
      <c r="D11" s="12">
        <v>1302</v>
      </c>
      <c r="E11" s="81">
        <v>6.9233223439327878</v>
      </c>
      <c r="F11" s="105">
        <v>68.418286915396749</v>
      </c>
      <c r="G11" s="12">
        <v>1950</v>
      </c>
      <c r="H11" s="81">
        <v>10.369031160267999</v>
      </c>
      <c r="I11" s="105">
        <v>68.880254327092899</v>
      </c>
      <c r="J11" s="12">
        <v>4443</v>
      </c>
      <c r="K11" s="81">
        <v>23.625438689779855</v>
      </c>
      <c r="L11" s="81">
        <v>71.407907425265194</v>
      </c>
      <c r="M11" s="12">
        <v>4273</v>
      </c>
      <c r="N11" s="81">
        <v>22.721471870679572</v>
      </c>
      <c r="O11" s="105">
        <v>77.227543827941446</v>
      </c>
      <c r="P11" s="12">
        <v>1817</v>
      </c>
      <c r="Q11" s="81">
        <v>9.6618100606189508</v>
      </c>
      <c r="R11" s="105">
        <v>75.144747725392889</v>
      </c>
      <c r="S11" s="12">
        <v>2652</v>
      </c>
      <c r="T11" s="81">
        <v>14.101882377964477</v>
      </c>
      <c r="U11" s="105">
        <v>76.338514680483598</v>
      </c>
      <c r="V11" s="12">
        <v>2369</v>
      </c>
      <c r="W11" s="81">
        <v>12.597043496756354</v>
      </c>
      <c r="X11" s="81">
        <v>90.350877192982466</v>
      </c>
    </row>
    <row r="12" spans="1:24" ht="15" customHeight="1" x14ac:dyDescent="0.2">
      <c r="A12" s="18" t="s">
        <v>27</v>
      </c>
      <c r="B12" s="12">
        <v>8994</v>
      </c>
      <c r="C12" s="105">
        <v>73.63078182562424</v>
      </c>
      <c r="D12" s="12">
        <v>827</v>
      </c>
      <c r="E12" s="81">
        <v>9.1950189014898811</v>
      </c>
      <c r="F12" s="105">
        <v>62.699014404852157</v>
      </c>
      <c r="G12" s="12">
        <v>938</v>
      </c>
      <c r="H12" s="81">
        <v>10.429175005559262</v>
      </c>
      <c r="I12" s="105">
        <v>64.645072363886982</v>
      </c>
      <c r="J12" s="12">
        <v>1930</v>
      </c>
      <c r="K12" s="81">
        <v>21.458750277963087</v>
      </c>
      <c r="L12" s="81">
        <v>70.284049526584127</v>
      </c>
      <c r="M12" s="12">
        <v>1921</v>
      </c>
      <c r="N12" s="81">
        <v>21.358683566822325</v>
      </c>
      <c r="O12" s="105">
        <v>75.185909980430537</v>
      </c>
      <c r="P12" s="12">
        <v>922</v>
      </c>
      <c r="Q12" s="81">
        <v>10.251278630197911</v>
      </c>
      <c r="R12" s="105">
        <v>72.770323599052873</v>
      </c>
      <c r="S12" s="12">
        <v>1395</v>
      </c>
      <c r="T12" s="81">
        <v>15.510340226817879</v>
      </c>
      <c r="U12" s="105">
        <v>80.589254766031189</v>
      </c>
      <c r="V12" s="12">
        <v>1061</v>
      </c>
      <c r="W12" s="81">
        <v>11.796753391149656</v>
      </c>
      <c r="X12" s="81">
        <v>92.582897033158815</v>
      </c>
    </row>
    <row r="13" spans="1:24" ht="15" customHeight="1" x14ac:dyDescent="0.2">
      <c r="A13" s="18" t="s">
        <v>28</v>
      </c>
      <c r="B13" s="12">
        <v>4341</v>
      </c>
      <c r="C13" s="105">
        <v>70.425048669695002</v>
      </c>
      <c r="D13" s="12">
        <v>512</v>
      </c>
      <c r="E13" s="81">
        <v>11.79451739230592</v>
      </c>
      <c r="F13" s="105">
        <v>65.80976863753213</v>
      </c>
      <c r="G13" s="12">
        <v>393</v>
      </c>
      <c r="H13" s="81">
        <v>9.0532135452660665</v>
      </c>
      <c r="I13" s="105">
        <v>62.183544303797468</v>
      </c>
      <c r="J13" s="12">
        <v>761</v>
      </c>
      <c r="K13" s="81">
        <v>17.530522920985948</v>
      </c>
      <c r="L13" s="81">
        <v>64.546225614927906</v>
      </c>
      <c r="M13" s="12">
        <v>887</v>
      </c>
      <c r="N13" s="81">
        <v>20.433079935498732</v>
      </c>
      <c r="O13" s="105">
        <v>70.960000000000008</v>
      </c>
      <c r="P13" s="12">
        <v>512</v>
      </c>
      <c r="Q13" s="81">
        <v>11.79451739230592</v>
      </c>
      <c r="R13" s="105">
        <v>69.945355191256837</v>
      </c>
      <c r="S13" s="12">
        <v>729</v>
      </c>
      <c r="T13" s="81">
        <v>16.793365583966828</v>
      </c>
      <c r="U13" s="105">
        <v>77.306468716861076</v>
      </c>
      <c r="V13" s="12">
        <v>547</v>
      </c>
      <c r="W13" s="81">
        <v>12.600783229670585</v>
      </c>
      <c r="X13" s="81">
        <v>84.15384615384616</v>
      </c>
    </row>
    <row r="14" spans="1:24" ht="15" customHeight="1" x14ac:dyDescent="0.2">
      <c r="A14" s="18" t="s">
        <v>29</v>
      </c>
      <c r="B14" s="12">
        <v>2367</v>
      </c>
      <c r="C14" s="105">
        <v>67.435897435897445</v>
      </c>
      <c r="D14" s="12">
        <v>161</v>
      </c>
      <c r="E14" s="81">
        <v>6.8018588931136463</v>
      </c>
      <c r="F14" s="105">
        <v>62.645914396887157</v>
      </c>
      <c r="G14" s="12">
        <v>223</v>
      </c>
      <c r="H14" s="81">
        <v>9.421208280523869</v>
      </c>
      <c r="I14" s="105">
        <v>58.376963350785338</v>
      </c>
      <c r="J14" s="12">
        <v>443</v>
      </c>
      <c r="K14" s="81">
        <v>18.715673848753696</v>
      </c>
      <c r="L14" s="81">
        <v>58.675496688741724</v>
      </c>
      <c r="M14" s="12">
        <v>503</v>
      </c>
      <c r="N14" s="81">
        <v>21.250528094634557</v>
      </c>
      <c r="O14" s="105">
        <v>67.789757412398927</v>
      </c>
      <c r="P14" s="12">
        <v>216</v>
      </c>
      <c r="Q14" s="81">
        <v>9.1254752851711025</v>
      </c>
      <c r="R14" s="105">
        <v>61.016949152542374</v>
      </c>
      <c r="S14" s="12">
        <v>461</v>
      </c>
      <c r="T14" s="81">
        <v>19.476130122517954</v>
      </c>
      <c r="U14" s="105">
        <v>76.578073089700993</v>
      </c>
      <c r="V14" s="12">
        <v>360</v>
      </c>
      <c r="W14" s="81">
        <v>15.209125475285171</v>
      </c>
      <c r="X14" s="81">
        <v>86.124401913875602</v>
      </c>
    </row>
    <row r="15" spans="1:24" ht="15" customHeight="1" x14ac:dyDescent="0.2">
      <c r="A15" s="18" t="s">
        <v>30</v>
      </c>
      <c r="B15" s="12">
        <v>3197</v>
      </c>
      <c r="C15" s="105">
        <v>80.025031289111396</v>
      </c>
      <c r="D15" s="12">
        <v>386</v>
      </c>
      <c r="E15" s="81">
        <v>12.073819205505162</v>
      </c>
      <c r="F15" s="105">
        <v>89.351851851851848</v>
      </c>
      <c r="G15" s="12">
        <v>282</v>
      </c>
      <c r="H15" s="81">
        <v>8.8207694713794176</v>
      </c>
      <c r="I15" s="105">
        <v>69.801980198019791</v>
      </c>
      <c r="J15" s="12">
        <v>692</v>
      </c>
      <c r="K15" s="81">
        <v>21.645292461682828</v>
      </c>
      <c r="L15" s="81">
        <v>78.725824800910132</v>
      </c>
      <c r="M15" s="12">
        <v>601</v>
      </c>
      <c r="N15" s="81">
        <v>18.798873944322803</v>
      </c>
      <c r="O15" s="105">
        <v>75.59748427672956</v>
      </c>
      <c r="P15" s="12">
        <v>301</v>
      </c>
      <c r="Q15" s="81">
        <v>9.4150766343446968</v>
      </c>
      <c r="R15" s="105">
        <v>77.577319587628864</v>
      </c>
      <c r="S15" s="12">
        <v>620</v>
      </c>
      <c r="T15" s="81">
        <v>19.393181107288083</v>
      </c>
      <c r="U15" s="105">
        <v>84.699453551912569</v>
      </c>
      <c r="V15" s="12">
        <v>315</v>
      </c>
      <c r="W15" s="81">
        <v>9.8529871754770095</v>
      </c>
      <c r="X15" s="81">
        <v>86.301369863013704</v>
      </c>
    </row>
    <row r="16" spans="1:24" ht="15" customHeight="1" x14ac:dyDescent="0.2">
      <c r="A16" s="18" t="s">
        <v>31</v>
      </c>
      <c r="B16" s="12">
        <v>2552</v>
      </c>
      <c r="C16" s="105">
        <v>71.066555277081591</v>
      </c>
      <c r="D16" s="12">
        <v>300</v>
      </c>
      <c r="E16" s="81">
        <v>11.755485893416928</v>
      </c>
      <c r="F16" s="105">
        <v>69.284064665127019</v>
      </c>
      <c r="G16" s="12">
        <v>271</v>
      </c>
      <c r="H16" s="81">
        <v>10.619122257053291</v>
      </c>
      <c r="I16" s="105">
        <v>60.491071428571431</v>
      </c>
      <c r="J16" s="12">
        <v>448</v>
      </c>
      <c r="K16" s="81">
        <v>17.554858934169278</v>
      </c>
      <c r="L16" s="81">
        <v>62.395543175487468</v>
      </c>
      <c r="M16" s="12">
        <v>484</v>
      </c>
      <c r="N16" s="81">
        <v>18.96551724137931</v>
      </c>
      <c r="O16" s="105">
        <v>68.361581920903959</v>
      </c>
      <c r="P16" s="12">
        <v>338</v>
      </c>
      <c r="Q16" s="81">
        <v>13.244514106583072</v>
      </c>
      <c r="R16" s="105">
        <v>70.859538784067084</v>
      </c>
      <c r="S16" s="12">
        <v>463</v>
      </c>
      <c r="T16" s="81">
        <v>18.142633228840126</v>
      </c>
      <c r="U16" s="105">
        <v>88.358778625954187</v>
      </c>
      <c r="V16" s="12">
        <v>248</v>
      </c>
      <c r="W16" s="81">
        <v>9.7178683385579934</v>
      </c>
      <c r="X16" s="81">
        <v>87.632508833922259</v>
      </c>
    </row>
    <row r="17" spans="1:24" ht="15" customHeight="1" x14ac:dyDescent="0.2">
      <c r="A17" s="18" t="s">
        <v>32</v>
      </c>
      <c r="B17" s="12">
        <v>2811</v>
      </c>
      <c r="C17" s="105">
        <v>77.75933609958507</v>
      </c>
      <c r="D17" s="12">
        <v>323</v>
      </c>
      <c r="E17" s="81">
        <v>11.490572749911063</v>
      </c>
      <c r="F17" s="105">
        <v>83.896103896103895</v>
      </c>
      <c r="G17" s="12">
        <v>219</v>
      </c>
      <c r="H17" s="81">
        <v>7.7908217716115269</v>
      </c>
      <c r="I17" s="105">
        <v>63.112391930835734</v>
      </c>
      <c r="J17" s="12">
        <v>508</v>
      </c>
      <c r="K17" s="81">
        <v>18.071860547847741</v>
      </c>
      <c r="L17" s="81">
        <v>74.815905743740799</v>
      </c>
      <c r="M17" s="12">
        <v>574</v>
      </c>
      <c r="N17" s="81">
        <v>20.419779437922447</v>
      </c>
      <c r="O17" s="105">
        <v>80.959097320169249</v>
      </c>
      <c r="P17" s="12">
        <v>299</v>
      </c>
      <c r="Q17" s="81">
        <v>10.63678406261117</v>
      </c>
      <c r="R17" s="105">
        <v>74.193548387096769</v>
      </c>
      <c r="S17" s="12">
        <v>527</v>
      </c>
      <c r="T17" s="81">
        <v>18.747776591960154</v>
      </c>
      <c r="U17" s="105">
        <v>74.857954545454547</v>
      </c>
      <c r="V17" s="12">
        <v>361</v>
      </c>
      <c r="W17" s="81">
        <v>12.842404838135895</v>
      </c>
      <c r="X17" s="81">
        <v>93.041237113402062</v>
      </c>
    </row>
    <row r="18" spans="1:24" ht="15" customHeight="1" x14ac:dyDescent="0.2">
      <c r="A18" s="18" t="s">
        <v>33</v>
      </c>
      <c r="B18" s="12">
        <v>2083</v>
      </c>
      <c r="C18" s="105">
        <v>78.220052572286889</v>
      </c>
      <c r="D18" s="12">
        <v>193</v>
      </c>
      <c r="E18" s="81">
        <v>9.2654824771963522</v>
      </c>
      <c r="F18" s="105">
        <v>73.384030418250944</v>
      </c>
      <c r="G18" s="12">
        <v>185</v>
      </c>
      <c r="H18" s="81">
        <v>8.8814210273643788</v>
      </c>
      <c r="I18" s="105">
        <v>76.446280991735534</v>
      </c>
      <c r="J18" s="12">
        <v>471</v>
      </c>
      <c r="K18" s="81">
        <v>22.611617858857418</v>
      </c>
      <c r="L18" s="81">
        <v>75.601926163723917</v>
      </c>
      <c r="M18" s="12">
        <v>462</v>
      </c>
      <c r="N18" s="81">
        <v>22.179548727796448</v>
      </c>
      <c r="O18" s="105">
        <v>78.571428571428569</v>
      </c>
      <c r="P18" s="12">
        <v>205</v>
      </c>
      <c r="Q18" s="81">
        <v>9.8415746519443115</v>
      </c>
      <c r="R18" s="105">
        <v>76.492537313432834</v>
      </c>
      <c r="S18" s="12">
        <v>338</v>
      </c>
      <c r="T18" s="81">
        <v>16.226596255400864</v>
      </c>
      <c r="U18" s="105">
        <v>76.993166287015953</v>
      </c>
      <c r="V18" s="12">
        <v>229</v>
      </c>
      <c r="W18" s="81">
        <v>10.99375900144023</v>
      </c>
      <c r="X18" s="81">
        <v>95.416666666666671</v>
      </c>
    </row>
    <row r="19" spans="1:24" ht="15" customHeight="1" x14ac:dyDescent="0.2">
      <c r="A19" s="25" t="s">
        <v>34</v>
      </c>
      <c r="B19" s="26">
        <v>3905</v>
      </c>
      <c r="C19" s="106">
        <v>79.499185667752442</v>
      </c>
      <c r="D19" s="26">
        <v>364</v>
      </c>
      <c r="E19" s="83">
        <v>9.3213828425096033</v>
      </c>
      <c r="F19" s="106">
        <v>82.167042889390515</v>
      </c>
      <c r="G19" s="26">
        <v>350</v>
      </c>
      <c r="H19" s="83">
        <v>8.9628681177976954</v>
      </c>
      <c r="I19" s="106">
        <v>69.033530571992102</v>
      </c>
      <c r="J19" s="26">
        <v>700</v>
      </c>
      <c r="K19" s="83">
        <v>17.925736235595391</v>
      </c>
      <c r="L19" s="83">
        <v>66.921606118546848</v>
      </c>
      <c r="M19" s="26">
        <v>760</v>
      </c>
      <c r="N19" s="83">
        <v>19.462227912932139</v>
      </c>
      <c r="O19" s="106">
        <v>84.350721420643723</v>
      </c>
      <c r="P19" s="26">
        <v>405</v>
      </c>
      <c r="Q19" s="83">
        <v>10.371318822023047</v>
      </c>
      <c r="R19" s="106">
        <v>79.256360078277893</v>
      </c>
      <c r="S19" s="26">
        <v>839</v>
      </c>
      <c r="T19" s="83">
        <v>21.48527528809219</v>
      </c>
      <c r="U19" s="106">
        <v>83.565737051792837</v>
      </c>
      <c r="V19" s="26">
        <v>487</v>
      </c>
      <c r="W19" s="83">
        <v>12.471190781049936</v>
      </c>
      <c r="X19" s="83">
        <v>97.399999999999991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0"/>
      <c r="B3" s="358" t="s">
        <v>0</v>
      </c>
      <c r="C3" s="360"/>
      <c r="D3" s="358" t="s">
        <v>83</v>
      </c>
      <c r="E3" s="359"/>
      <c r="F3" s="359"/>
      <c r="G3" s="358" t="s">
        <v>84</v>
      </c>
      <c r="H3" s="359"/>
      <c r="I3" s="360"/>
      <c r="J3" s="359" t="s">
        <v>85</v>
      </c>
      <c r="K3" s="359"/>
      <c r="L3" s="359"/>
      <c r="M3" s="358" t="s">
        <v>86</v>
      </c>
      <c r="N3" s="359"/>
      <c r="O3" s="360"/>
      <c r="P3" s="358" t="s">
        <v>151</v>
      </c>
      <c r="Q3" s="359"/>
      <c r="R3" s="359"/>
      <c r="S3" s="358" t="s">
        <v>87</v>
      </c>
      <c r="T3" s="359"/>
      <c r="U3" s="360"/>
      <c r="V3" s="359" t="s">
        <v>88</v>
      </c>
      <c r="W3" s="359"/>
      <c r="X3" s="359"/>
    </row>
    <row r="4" spans="1:26" ht="15" customHeight="1" x14ac:dyDescent="0.2">
      <c r="A4" s="161" t="s">
        <v>89</v>
      </c>
      <c r="B4" s="264"/>
      <c r="C4" s="146" t="s">
        <v>626</v>
      </c>
      <c r="D4" s="264"/>
      <c r="E4" s="265"/>
      <c r="F4" s="146" t="s">
        <v>626</v>
      </c>
      <c r="G4" s="264"/>
      <c r="H4" s="265"/>
      <c r="I4" s="146" t="s">
        <v>626</v>
      </c>
      <c r="J4" s="264"/>
      <c r="K4" s="265"/>
      <c r="L4" s="142" t="s">
        <v>626</v>
      </c>
      <c r="M4" s="264"/>
      <c r="N4" s="265"/>
      <c r="O4" s="146" t="s">
        <v>626</v>
      </c>
      <c r="P4" s="264"/>
      <c r="Q4" s="265"/>
      <c r="R4" s="146" t="s">
        <v>626</v>
      </c>
      <c r="S4" s="264"/>
      <c r="T4" s="265"/>
      <c r="U4" s="146" t="s">
        <v>626</v>
      </c>
      <c r="V4" s="264"/>
      <c r="W4" s="265"/>
      <c r="X4" s="142" t="s">
        <v>626</v>
      </c>
    </row>
    <row r="5" spans="1:26" ht="15" customHeight="1" x14ac:dyDescent="0.2">
      <c r="A5" s="162" t="s">
        <v>60</v>
      </c>
      <c r="B5" s="168" t="s">
        <v>626</v>
      </c>
      <c r="C5" s="170" t="s">
        <v>628</v>
      </c>
      <c r="D5" s="168" t="s">
        <v>626</v>
      </c>
      <c r="E5" s="169" t="s">
        <v>73</v>
      </c>
      <c r="F5" s="170" t="s">
        <v>628</v>
      </c>
      <c r="G5" s="168" t="s">
        <v>626</v>
      </c>
      <c r="H5" s="169" t="s">
        <v>73</v>
      </c>
      <c r="I5" s="170" t="s">
        <v>628</v>
      </c>
      <c r="J5" s="168" t="s">
        <v>626</v>
      </c>
      <c r="K5" s="169" t="s">
        <v>73</v>
      </c>
      <c r="L5" s="169" t="s">
        <v>628</v>
      </c>
      <c r="M5" s="168" t="s">
        <v>626</v>
      </c>
      <c r="N5" s="169" t="s">
        <v>73</v>
      </c>
      <c r="O5" s="170" t="s">
        <v>628</v>
      </c>
      <c r="P5" s="168" t="s">
        <v>626</v>
      </c>
      <c r="Q5" s="169" t="s">
        <v>73</v>
      </c>
      <c r="R5" s="170" t="s">
        <v>628</v>
      </c>
      <c r="S5" s="168" t="s">
        <v>626</v>
      </c>
      <c r="T5" s="169" t="s">
        <v>73</v>
      </c>
      <c r="U5" s="170" t="s">
        <v>628</v>
      </c>
      <c r="V5" s="168" t="s">
        <v>626</v>
      </c>
      <c r="W5" s="169" t="s">
        <v>73</v>
      </c>
      <c r="X5" s="169" t="s">
        <v>628</v>
      </c>
    </row>
    <row r="6" spans="1:26" ht="15" customHeight="1" x14ac:dyDescent="0.2">
      <c r="A6" s="21" t="s">
        <v>22</v>
      </c>
      <c r="B6" s="22">
        <v>64783</v>
      </c>
      <c r="C6" s="103">
        <v>73.574405742126729</v>
      </c>
      <c r="D6" s="22">
        <v>5650</v>
      </c>
      <c r="E6" s="75">
        <v>8.7214238303258576</v>
      </c>
      <c r="F6" s="103">
        <v>69.011848051789428</v>
      </c>
      <c r="G6" s="22">
        <v>6258</v>
      </c>
      <c r="H6" s="75">
        <v>9.6599416513591532</v>
      </c>
      <c r="I6" s="103">
        <v>64.937221126906721</v>
      </c>
      <c r="J6" s="22">
        <v>13693</v>
      </c>
      <c r="K6" s="75">
        <v>21.136717966133091</v>
      </c>
      <c r="L6" s="75">
        <v>68.705469141996986</v>
      </c>
      <c r="M6" s="22">
        <v>13853</v>
      </c>
      <c r="N6" s="75">
        <v>21.383696340089219</v>
      </c>
      <c r="O6" s="103">
        <v>74.526576285775775</v>
      </c>
      <c r="P6" s="22">
        <v>6626</v>
      </c>
      <c r="Q6" s="75">
        <v>10.227991911458254</v>
      </c>
      <c r="R6" s="103">
        <v>72.415300546448094</v>
      </c>
      <c r="S6" s="22">
        <v>10755</v>
      </c>
      <c r="T6" s="75">
        <v>16.601577574363642</v>
      </c>
      <c r="U6" s="103">
        <v>78.275109170305683</v>
      </c>
      <c r="V6" s="22">
        <v>7948</v>
      </c>
      <c r="W6" s="75">
        <v>12.268650726270781</v>
      </c>
      <c r="X6" s="75">
        <v>90.123596779680241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37420</v>
      </c>
      <c r="C8" s="119">
        <v>74.819050665813563</v>
      </c>
      <c r="D8" s="71">
        <v>3772</v>
      </c>
      <c r="E8" s="79">
        <v>10.08017103153394</v>
      </c>
      <c r="F8" s="119">
        <v>72.108583444848023</v>
      </c>
      <c r="G8" s="71">
        <v>3565</v>
      </c>
      <c r="H8" s="79">
        <v>9.5269909139497599</v>
      </c>
      <c r="I8" s="119">
        <v>64.536567704561904</v>
      </c>
      <c r="J8" s="71">
        <v>7489</v>
      </c>
      <c r="K8" s="79">
        <v>20.013361838588988</v>
      </c>
      <c r="L8" s="79">
        <v>69.342592592592595</v>
      </c>
      <c r="M8" s="71">
        <v>7687</v>
      </c>
      <c r="N8" s="79">
        <v>20.542490646712988</v>
      </c>
      <c r="O8" s="119">
        <v>76.139064976228212</v>
      </c>
      <c r="P8" s="71">
        <v>3940</v>
      </c>
      <c r="Q8" s="79">
        <v>10.529128808123998</v>
      </c>
      <c r="R8" s="119">
        <v>73.343261355174988</v>
      </c>
      <c r="S8" s="71">
        <v>6560</v>
      </c>
      <c r="T8" s="79">
        <v>17.53073222875468</v>
      </c>
      <c r="U8" s="119">
        <v>79.902557856272836</v>
      </c>
      <c r="V8" s="71">
        <v>4407</v>
      </c>
      <c r="W8" s="79">
        <v>11.77712453233565</v>
      </c>
      <c r="X8" s="79">
        <v>92.177368751307256</v>
      </c>
    </row>
    <row r="9" spans="1:26" ht="15" customHeight="1" x14ac:dyDescent="0.2">
      <c r="A9" s="43" t="s">
        <v>41</v>
      </c>
      <c r="B9" s="12">
        <v>4523</v>
      </c>
      <c r="C9" s="105">
        <v>78.880362748517612</v>
      </c>
      <c r="D9" s="12">
        <v>589</v>
      </c>
      <c r="E9" s="81">
        <v>13.022330311739996</v>
      </c>
      <c r="F9" s="105">
        <v>89.377845220030352</v>
      </c>
      <c r="G9" s="12">
        <v>452</v>
      </c>
      <c r="H9" s="81">
        <v>9.9933672341366346</v>
      </c>
      <c r="I9" s="105">
        <v>72.668810289389057</v>
      </c>
      <c r="J9" s="12">
        <v>1009</v>
      </c>
      <c r="K9" s="81">
        <v>22.308202520451029</v>
      </c>
      <c r="L9" s="81">
        <v>76.964149504195262</v>
      </c>
      <c r="M9" s="12">
        <v>876</v>
      </c>
      <c r="N9" s="81">
        <v>19.367676321025868</v>
      </c>
      <c r="O9" s="105">
        <v>76.977152899824247</v>
      </c>
      <c r="P9" s="12">
        <v>406</v>
      </c>
      <c r="Q9" s="81">
        <v>8.9763431350873315</v>
      </c>
      <c r="R9" s="105">
        <v>76.603773584905667</v>
      </c>
      <c r="S9" s="12">
        <v>766</v>
      </c>
      <c r="T9" s="81">
        <v>16.935662171125358</v>
      </c>
      <c r="U9" s="105">
        <v>79.625779625779629</v>
      </c>
      <c r="V9" s="12">
        <v>425</v>
      </c>
      <c r="W9" s="81">
        <v>9.3964183064337838</v>
      </c>
      <c r="X9" s="81">
        <v>83.0078125</v>
      </c>
    </row>
    <row r="10" spans="1:26" ht="15" customHeight="1" x14ac:dyDescent="0.2">
      <c r="A10" s="43" t="s">
        <v>38</v>
      </c>
      <c r="B10" s="12">
        <v>2059</v>
      </c>
      <c r="C10" s="105">
        <v>81.544554455445535</v>
      </c>
      <c r="D10" s="12">
        <v>200</v>
      </c>
      <c r="E10" s="81">
        <v>9.7134531325886364</v>
      </c>
      <c r="F10" s="105">
        <v>77.821011673151759</v>
      </c>
      <c r="G10" s="12">
        <v>196</v>
      </c>
      <c r="H10" s="81">
        <v>9.5191840699368626</v>
      </c>
      <c r="I10" s="105">
        <v>68.292682926829272</v>
      </c>
      <c r="J10" s="12">
        <v>363</v>
      </c>
      <c r="K10" s="81">
        <v>17.629917435648373</v>
      </c>
      <c r="L10" s="81">
        <v>66.850828729281758</v>
      </c>
      <c r="M10" s="12">
        <v>429</v>
      </c>
      <c r="N10" s="81">
        <v>20.835356969402621</v>
      </c>
      <c r="O10" s="105">
        <v>91.862955032119913</v>
      </c>
      <c r="P10" s="12">
        <v>255</v>
      </c>
      <c r="Q10" s="81">
        <v>12.384652744050511</v>
      </c>
      <c r="R10" s="105">
        <v>89.16083916083916</v>
      </c>
      <c r="S10" s="12">
        <v>389</v>
      </c>
      <c r="T10" s="81">
        <v>18.892666342884894</v>
      </c>
      <c r="U10" s="105">
        <v>84.565217391304344</v>
      </c>
      <c r="V10" s="12">
        <v>227</v>
      </c>
      <c r="W10" s="81">
        <v>11.024769305488102</v>
      </c>
      <c r="X10" s="81">
        <v>100.8888888888889</v>
      </c>
    </row>
    <row r="11" spans="1:26" ht="15" customHeight="1" x14ac:dyDescent="0.2">
      <c r="A11" s="43" t="s">
        <v>37</v>
      </c>
      <c r="B11" s="12">
        <v>11385</v>
      </c>
      <c r="C11" s="105">
        <v>73.032266341651166</v>
      </c>
      <c r="D11" s="12">
        <v>1098</v>
      </c>
      <c r="E11" s="81">
        <v>9.6442687747035567</v>
      </c>
      <c r="F11" s="105">
        <v>64.09807355516638</v>
      </c>
      <c r="G11" s="12">
        <v>1161</v>
      </c>
      <c r="H11" s="81">
        <v>10.197628458498023</v>
      </c>
      <c r="I11" s="105">
        <v>63.200870985302124</v>
      </c>
      <c r="J11" s="12">
        <v>2314</v>
      </c>
      <c r="K11" s="81">
        <v>20.324989020641194</v>
      </c>
      <c r="L11" s="81">
        <v>67.899061032863855</v>
      </c>
      <c r="M11" s="12">
        <v>2362</v>
      </c>
      <c r="N11" s="81">
        <v>20.746596398770311</v>
      </c>
      <c r="O11" s="105">
        <v>73.399627097576143</v>
      </c>
      <c r="P11" s="12">
        <v>1247</v>
      </c>
      <c r="Q11" s="81">
        <v>10.953008344312693</v>
      </c>
      <c r="R11" s="105">
        <v>71.997690531177824</v>
      </c>
      <c r="S11" s="12">
        <v>1885</v>
      </c>
      <c r="T11" s="81">
        <v>16.55687307861221</v>
      </c>
      <c r="U11" s="105">
        <v>83.517944173681883</v>
      </c>
      <c r="V11" s="12">
        <v>1318</v>
      </c>
      <c r="W11" s="81">
        <v>11.576635924462012</v>
      </c>
      <c r="X11" s="81">
        <v>92.556179775280896</v>
      </c>
    </row>
    <row r="12" spans="1:26" ht="15" customHeight="1" x14ac:dyDescent="0.2">
      <c r="A12" s="43" t="s">
        <v>36</v>
      </c>
      <c r="B12" s="12">
        <v>4400</v>
      </c>
      <c r="C12" s="105">
        <v>70.762302991315536</v>
      </c>
      <c r="D12" s="12">
        <v>518</v>
      </c>
      <c r="E12" s="81">
        <v>11.772727272727272</v>
      </c>
      <c r="F12" s="105">
        <v>66.155810983397188</v>
      </c>
      <c r="G12" s="12">
        <v>426</v>
      </c>
      <c r="H12" s="81">
        <v>9.6818181818181817</v>
      </c>
      <c r="I12" s="105">
        <v>63.772455089820355</v>
      </c>
      <c r="J12" s="12">
        <v>788</v>
      </c>
      <c r="K12" s="81">
        <v>17.909090909090907</v>
      </c>
      <c r="L12" s="81">
        <v>65.776293823038401</v>
      </c>
      <c r="M12" s="12">
        <v>892</v>
      </c>
      <c r="N12" s="81">
        <v>20.272727272727273</v>
      </c>
      <c r="O12" s="105">
        <v>71.36</v>
      </c>
      <c r="P12" s="12">
        <v>510</v>
      </c>
      <c r="Q12" s="81">
        <v>11.59090909090909</v>
      </c>
      <c r="R12" s="105">
        <v>69.577080491132335</v>
      </c>
      <c r="S12" s="12">
        <v>721</v>
      </c>
      <c r="T12" s="81">
        <v>16.386363636363637</v>
      </c>
      <c r="U12" s="105">
        <v>77.029914529914535</v>
      </c>
      <c r="V12" s="12">
        <v>545</v>
      </c>
      <c r="W12" s="81">
        <v>12.386363636363637</v>
      </c>
      <c r="X12" s="81">
        <v>83.846153846153854</v>
      </c>
    </row>
    <row r="13" spans="1:26" ht="15" customHeight="1" x14ac:dyDescent="0.2">
      <c r="A13" s="43" t="s">
        <v>472</v>
      </c>
      <c r="B13" s="12">
        <v>2917</v>
      </c>
      <c r="C13" s="105">
        <v>77.006335797254494</v>
      </c>
      <c r="D13" s="12">
        <v>310</v>
      </c>
      <c r="E13" s="81">
        <v>10.627356873500171</v>
      </c>
      <c r="F13" s="105">
        <v>77.694235588972433</v>
      </c>
      <c r="G13" s="12">
        <v>232</v>
      </c>
      <c r="H13" s="81">
        <v>7.9533767569420641</v>
      </c>
      <c r="I13" s="105">
        <v>61.702127659574465</v>
      </c>
      <c r="J13" s="12">
        <v>555</v>
      </c>
      <c r="K13" s="81">
        <v>19.02639698320192</v>
      </c>
      <c r="L13" s="81">
        <v>75.716234652114593</v>
      </c>
      <c r="M13" s="12">
        <v>602</v>
      </c>
      <c r="N13" s="81">
        <v>20.637641412410009</v>
      </c>
      <c r="O13" s="105">
        <v>82.016348773841969</v>
      </c>
      <c r="P13" s="12">
        <v>307</v>
      </c>
      <c r="Q13" s="81">
        <v>10.524511484401783</v>
      </c>
      <c r="R13" s="105">
        <v>73.269689737470173</v>
      </c>
      <c r="S13" s="12">
        <v>543</v>
      </c>
      <c r="T13" s="81">
        <v>18.615015426808366</v>
      </c>
      <c r="U13" s="105">
        <v>74.180327868852459</v>
      </c>
      <c r="V13" s="12">
        <v>368</v>
      </c>
      <c r="W13" s="81">
        <v>12.615701062735688</v>
      </c>
      <c r="X13" s="81">
        <v>93.164556962025316</v>
      </c>
    </row>
    <row r="14" spans="1:26" ht="15" customHeight="1" x14ac:dyDescent="0.2">
      <c r="A14" s="43" t="s">
        <v>473</v>
      </c>
      <c r="B14" s="12">
        <v>1193</v>
      </c>
      <c r="C14" s="105">
        <v>67.439231204070097</v>
      </c>
      <c r="D14" s="12">
        <v>99</v>
      </c>
      <c r="E14" s="81">
        <v>8.2984073763621122</v>
      </c>
      <c r="F14" s="105">
        <v>63.87096774193548</v>
      </c>
      <c r="G14" s="12">
        <v>125</v>
      </c>
      <c r="H14" s="81">
        <v>10.477787091366302</v>
      </c>
      <c r="I14" s="105">
        <v>68.30601092896174</v>
      </c>
      <c r="J14" s="12">
        <v>242</v>
      </c>
      <c r="K14" s="81">
        <v>20.284995808885164</v>
      </c>
      <c r="L14" s="81">
        <v>59.753086419753089</v>
      </c>
      <c r="M14" s="12">
        <v>231</v>
      </c>
      <c r="N14" s="81">
        <v>19.362950544844928</v>
      </c>
      <c r="O14" s="105">
        <v>65.070422535211264</v>
      </c>
      <c r="P14" s="12">
        <v>105</v>
      </c>
      <c r="Q14" s="81">
        <v>8.8013411567476947</v>
      </c>
      <c r="R14" s="105">
        <v>64.417177914110425</v>
      </c>
      <c r="S14" s="12">
        <v>192</v>
      </c>
      <c r="T14" s="81">
        <v>16.093880972338642</v>
      </c>
      <c r="U14" s="105">
        <v>64</v>
      </c>
      <c r="V14" s="12">
        <v>199</v>
      </c>
      <c r="W14" s="81">
        <v>16.680637049455154</v>
      </c>
      <c r="X14" s="81">
        <v>95.673076923076934</v>
      </c>
    </row>
    <row r="15" spans="1:26" ht="15" customHeight="1" x14ac:dyDescent="0.2">
      <c r="A15" s="43" t="s">
        <v>39</v>
      </c>
      <c r="B15" s="12">
        <v>8906</v>
      </c>
      <c r="C15" s="105">
        <v>75.679809653297085</v>
      </c>
      <c r="D15" s="12">
        <v>776</v>
      </c>
      <c r="E15" s="81">
        <v>8.7132270379519419</v>
      </c>
      <c r="F15" s="105">
        <v>75.707317073170728</v>
      </c>
      <c r="G15" s="12">
        <v>785</v>
      </c>
      <c r="H15" s="81">
        <v>8.814282506175612</v>
      </c>
      <c r="I15" s="105">
        <v>60.338201383551116</v>
      </c>
      <c r="J15" s="12">
        <v>1759</v>
      </c>
      <c r="K15" s="81">
        <v>19.75072984504828</v>
      </c>
      <c r="L15" s="81">
        <v>68.443579766536971</v>
      </c>
      <c r="M15" s="12">
        <v>1842</v>
      </c>
      <c r="N15" s="81">
        <v>20.682685829777679</v>
      </c>
      <c r="O15" s="105">
        <v>78.216560509554142</v>
      </c>
      <c r="P15" s="12">
        <v>899</v>
      </c>
      <c r="Q15" s="81">
        <v>10.094318437008758</v>
      </c>
      <c r="R15" s="105">
        <v>72.325020112630739</v>
      </c>
      <c r="S15" s="12">
        <v>1739</v>
      </c>
      <c r="T15" s="81">
        <v>19.526162137884572</v>
      </c>
      <c r="U15" s="105">
        <v>81.034482758620683</v>
      </c>
      <c r="V15" s="12">
        <v>1106</v>
      </c>
      <c r="W15" s="81">
        <v>12.418594206153156</v>
      </c>
      <c r="X15" s="81">
        <v>98.049645390070921</v>
      </c>
    </row>
    <row r="16" spans="1:26" ht="15" customHeight="1" x14ac:dyDescent="0.2">
      <c r="A16" s="43" t="s">
        <v>40</v>
      </c>
      <c r="B16" s="12">
        <v>2037</v>
      </c>
      <c r="C16" s="105">
        <v>77.659168890583302</v>
      </c>
      <c r="D16" s="12">
        <v>182</v>
      </c>
      <c r="E16" s="81">
        <v>8.934707903780069</v>
      </c>
      <c r="F16" s="105">
        <v>75.833333333333329</v>
      </c>
      <c r="G16" s="12">
        <v>188</v>
      </c>
      <c r="H16" s="81">
        <v>9.2292587137947972</v>
      </c>
      <c r="I16" s="105">
        <v>75.2</v>
      </c>
      <c r="J16" s="12">
        <v>459</v>
      </c>
      <c r="K16" s="81">
        <v>22.533136966126659</v>
      </c>
      <c r="L16" s="81">
        <v>72.62658227848101</v>
      </c>
      <c r="M16" s="12">
        <v>453</v>
      </c>
      <c r="N16" s="81">
        <v>22.238586156111928</v>
      </c>
      <c r="O16" s="105">
        <v>78.238341968911911</v>
      </c>
      <c r="P16" s="12">
        <v>211</v>
      </c>
      <c r="Q16" s="81">
        <v>10.358370152184586</v>
      </c>
      <c r="R16" s="105">
        <v>79.323308270676691</v>
      </c>
      <c r="S16" s="12">
        <v>325</v>
      </c>
      <c r="T16" s="81">
        <v>15.954835542464407</v>
      </c>
      <c r="U16" s="105">
        <v>77.937649880095933</v>
      </c>
      <c r="V16" s="12">
        <v>219</v>
      </c>
      <c r="W16" s="81">
        <v>10.751104565537556</v>
      </c>
      <c r="X16" s="81">
        <v>91.63179916317992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26710</v>
      </c>
      <c r="C18" s="119">
        <v>72.10539103204384</v>
      </c>
      <c r="D18" s="71">
        <v>1805</v>
      </c>
      <c r="E18" s="79">
        <v>6.7577686259827781</v>
      </c>
      <c r="F18" s="119">
        <v>63.803464121597742</v>
      </c>
      <c r="G18" s="71">
        <v>2576</v>
      </c>
      <c r="H18" s="79">
        <v>9.6443279670535382</v>
      </c>
      <c r="I18" s="119">
        <v>65.430530861061726</v>
      </c>
      <c r="J18" s="71">
        <v>6014</v>
      </c>
      <c r="K18" s="79">
        <v>22.515911643579184</v>
      </c>
      <c r="L18" s="79">
        <v>68.023979187874673</v>
      </c>
      <c r="M18" s="71">
        <v>6024</v>
      </c>
      <c r="N18" s="79">
        <v>22.553350804941967</v>
      </c>
      <c r="O18" s="119">
        <v>72.718493481409951</v>
      </c>
      <c r="P18" s="71">
        <v>2639</v>
      </c>
      <c r="Q18" s="79">
        <v>9.8801946836390862</v>
      </c>
      <c r="R18" s="119">
        <v>71.420838971583223</v>
      </c>
      <c r="S18" s="71">
        <v>4151</v>
      </c>
      <c r="T18" s="79">
        <v>15.540995881692249</v>
      </c>
      <c r="U18" s="119">
        <v>75.956084172003656</v>
      </c>
      <c r="V18" s="71">
        <v>3501</v>
      </c>
      <c r="W18" s="79">
        <v>13.107450393111195</v>
      </c>
      <c r="X18" s="79">
        <v>87.700400801603209</v>
      </c>
    </row>
    <row r="19" spans="1:24" ht="15" customHeight="1" x14ac:dyDescent="0.2">
      <c r="A19" s="43" t="s">
        <v>44</v>
      </c>
      <c r="B19" s="12">
        <v>4189</v>
      </c>
      <c r="C19" s="105">
        <v>65.249221183800614</v>
      </c>
      <c r="D19" s="12">
        <v>367</v>
      </c>
      <c r="E19" s="81">
        <v>8.7610408211983763</v>
      </c>
      <c r="F19" s="105">
        <v>59.869494290375201</v>
      </c>
      <c r="G19" s="12">
        <v>446</v>
      </c>
      <c r="H19" s="81">
        <v>10.646932442110289</v>
      </c>
      <c r="I19" s="105">
        <v>59.466666666666669</v>
      </c>
      <c r="J19" s="12">
        <v>921</v>
      </c>
      <c r="K19" s="81">
        <v>21.986154213416089</v>
      </c>
      <c r="L19" s="81">
        <v>59.228295819935695</v>
      </c>
      <c r="M19" s="12">
        <v>863</v>
      </c>
      <c r="N19" s="81">
        <v>20.601575555025065</v>
      </c>
      <c r="O19" s="105">
        <v>65.082956259426851</v>
      </c>
      <c r="P19" s="12">
        <v>367</v>
      </c>
      <c r="Q19" s="81">
        <v>8.7610408211983763</v>
      </c>
      <c r="R19" s="105">
        <v>61.680672268907564</v>
      </c>
      <c r="S19" s="12">
        <v>746</v>
      </c>
      <c r="T19" s="81">
        <v>17.808546192408688</v>
      </c>
      <c r="U19" s="105">
        <v>76.044852191641183</v>
      </c>
      <c r="V19" s="12">
        <v>479</v>
      </c>
      <c r="W19" s="81">
        <v>11.434709954643113</v>
      </c>
      <c r="X19" s="81">
        <v>79.833333333333329</v>
      </c>
    </row>
    <row r="20" spans="1:24" ht="15" customHeight="1" x14ac:dyDescent="0.2">
      <c r="A20" s="43" t="s">
        <v>45</v>
      </c>
      <c r="B20" s="12">
        <v>2403</v>
      </c>
      <c r="C20" s="105">
        <v>67.348654708520186</v>
      </c>
      <c r="D20" s="12">
        <v>159</v>
      </c>
      <c r="E20" s="81">
        <v>6.6167290886392003</v>
      </c>
      <c r="F20" s="105">
        <v>59.774436090225571</v>
      </c>
      <c r="G20" s="12">
        <v>237</v>
      </c>
      <c r="H20" s="81">
        <v>9.8626716604244695</v>
      </c>
      <c r="I20" s="105">
        <v>57.946210268948647</v>
      </c>
      <c r="J20" s="12">
        <v>460</v>
      </c>
      <c r="K20" s="81">
        <v>19.142738243861839</v>
      </c>
      <c r="L20" s="81">
        <v>58.748403575989784</v>
      </c>
      <c r="M20" s="12">
        <v>516</v>
      </c>
      <c r="N20" s="81">
        <v>21.473158551810236</v>
      </c>
      <c r="O20" s="105">
        <v>70.013568521031218</v>
      </c>
      <c r="P20" s="12">
        <v>214</v>
      </c>
      <c r="Q20" s="81">
        <v>8.9055347482313785</v>
      </c>
      <c r="R20" s="105">
        <v>60.79545454545454</v>
      </c>
      <c r="S20" s="12">
        <v>458</v>
      </c>
      <c r="T20" s="81">
        <v>19.059508947149396</v>
      </c>
      <c r="U20" s="105">
        <v>76.460767946577633</v>
      </c>
      <c r="V20" s="12">
        <v>359</v>
      </c>
      <c r="W20" s="81">
        <v>14.939658759883478</v>
      </c>
      <c r="X20" s="81">
        <v>85.071090047393355</v>
      </c>
    </row>
    <row r="21" spans="1:24" ht="15" customHeight="1" x14ac:dyDescent="0.2">
      <c r="A21" s="43" t="s">
        <v>46</v>
      </c>
      <c r="B21" s="12">
        <v>3658</v>
      </c>
      <c r="C21" s="105">
        <v>69.044922612306536</v>
      </c>
      <c r="D21" s="12">
        <v>234</v>
      </c>
      <c r="E21" s="81">
        <v>6.3969382176052481</v>
      </c>
      <c r="F21" s="105">
        <v>64.109589041095887</v>
      </c>
      <c r="G21" s="12">
        <v>323</v>
      </c>
      <c r="H21" s="81">
        <v>8.8299617277200664</v>
      </c>
      <c r="I21" s="105">
        <v>62.115384615384613</v>
      </c>
      <c r="J21" s="12">
        <v>820</v>
      </c>
      <c r="K21" s="81">
        <v>22.41662110442865</v>
      </c>
      <c r="L21" s="81">
        <v>67.489711934156389</v>
      </c>
      <c r="M21" s="12">
        <v>843</v>
      </c>
      <c r="N21" s="81">
        <v>23.045379989065061</v>
      </c>
      <c r="O21" s="105">
        <v>67.064439140811459</v>
      </c>
      <c r="P21" s="12">
        <v>395</v>
      </c>
      <c r="Q21" s="81">
        <v>10.798250410060142</v>
      </c>
      <c r="R21" s="105">
        <v>68.221070811744383</v>
      </c>
      <c r="S21" s="12">
        <v>532</v>
      </c>
      <c r="T21" s="81">
        <v>14.543466375068343</v>
      </c>
      <c r="U21" s="105">
        <v>70.370370370370367</v>
      </c>
      <c r="V21" s="12">
        <v>511</v>
      </c>
      <c r="W21" s="81">
        <v>13.969382176052489</v>
      </c>
      <c r="X21" s="81">
        <v>84.32343234323433</v>
      </c>
    </row>
    <row r="22" spans="1:24" ht="15" customHeight="1" x14ac:dyDescent="0.2">
      <c r="A22" s="43" t="s">
        <v>43</v>
      </c>
      <c r="B22" s="12">
        <v>16460</v>
      </c>
      <c r="C22" s="105">
        <v>75.653812566070684</v>
      </c>
      <c r="D22" s="12">
        <v>1045</v>
      </c>
      <c r="E22" s="81">
        <v>6.3487241798298912</v>
      </c>
      <c r="F22" s="105">
        <v>65.930599369085172</v>
      </c>
      <c r="G22" s="12">
        <v>1570</v>
      </c>
      <c r="H22" s="81">
        <v>9.5382746051032807</v>
      </c>
      <c r="I22" s="105">
        <v>69.530558015943313</v>
      </c>
      <c r="J22" s="12">
        <v>3813</v>
      </c>
      <c r="K22" s="81">
        <v>23.165249088699881</v>
      </c>
      <c r="L22" s="81">
        <v>72.10665658093798</v>
      </c>
      <c r="M22" s="12">
        <v>3802</v>
      </c>
      <c r="N22" s="81">
        <v>23.098420413122721</v>
      </c>
      <c r="O22" s="105">
        <v>76.591458501208692</v>
      </c>
      <c r="P22" s="12">
        <v>1663</v>
      </c>
      <c r="Q22" s="81">
        <v>10.103280680437424</v>
      </c>
      <c r="R22" s="105">
        <v>76.671277086214857</v>
      </c>
      <c r="S22" s="12">
        <v>2415</v>
      </c>
      <c r="T22" s="81">
        <v>14.671931956257595</v>
      </c>
      <c r="U22" s="105">
        <v>77.181208053691279</v>
      </c>
      <c r="V22" s="12">
        <v>2152</v>
      </c>
      <c r="W22" s="81">
        <v>13.074119076549209</v>
      </c>
      <c r="X22" s="81">
        <v>91.032148900169204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653</v>
      </c>
      <c r="C24" s="106">
        <v>65.694164989939637</v>
      </c>
      <c r="D24" s="26">
        <v>73</v>
      </c>
      <c r="E24" s="83">
        <v>11.179173047473201</v>
      </c>
      <c r="F24" s="106">
        <v>57.480314960629919</v>
      </c>
      <c r="G24" s="26">
        <v>117</v>
      </c>
      <c r="H24" s="83">
        <v>17.917304747320063</v>
      </c>
      <c r="I24" s="106">
        <v>66.477272727272734</v>
      </c>
      <c r="J24" s="26">
        <v>190</v>
      </c>
      <c r="K24" s="83">
        <v>29.096477794793262</v>
      </c>
      <c r="L24" s="83">
        <v>65.743944636678194</v>
      </c>
      <c r="M24" s="26">
        <v>142</v>
      </c>
      <c r="N24" s="83">
        <v>21.745788667687595</v>
      </c>
      <c r="O24" s="106">
        <v>68.269230769230774</v>
      </c>
      <c r="P24" s="26">
        <v>47</v>
      </c>
      <c r="Q24" s="83">
        <v>7.1975497702909648</v>
      </c>
      <c r="R24" s="106">
        <v>56.626506024096393</v>
      </c>
      <c r="S24" s="26">
        <v>44</v>
      </c>
      <c r="T24" s="83">
        <v>6.7381316998468606</v>
      </c>
      <c r="U24" s="106">
        <v>67.692307692307693</v>
      </c>
      <c r="V24" s="26">
        <v>40</v>
      </c>
      <c r="W24" s="83">
        <v>6.1255742725880555</v>
      </c>
      <c r="X24" s="83">
        <v>86.956521739130437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.85546875" style="6" bestFit="1" customWidth="1"/>
    <col min="10" max="10" width="7.5703125" style="6" customWidth="1"/>
    <col min="11" max="11" width="5.140625" style="6" customWidth="1"/>
    <col min="12" max="12" width="8.42578125" style="6" customWidth="1"/>
    <col min="13" max="13" width="6.85546875" style="6" customWidth="1"/>
    <col min="14" max="14" width="5.140625" style="6" customWidth="1"/>
    <col min="15" max="15" width="6.85546875" style="6" bestFit="1" customWidth="1"/>
    <col min="16" max="16" width="6.85546875" style="6" customWidth="1"/>
    <col min="17" max="17" width="5.140625" style="6" customWidth="1"/>
    <col min="18" max="18" width="6.85546875" style="6" bestFit="1" customWidth="1"/>
    <col min="19" max="19" width="6.85546875" style="6" customWidth="1"/>
    <col min="20" max="20" width="5.140625" style="6" customWidth="1"/>
    <col min="21" max="21" width="6.85546875" style="6" bestFit="1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58"/>
      <c r="C3" s="360"/>
      <c r="D3" s="358" t="s">
        <v>90</v>
      </c>
      <c r="E3" s="359"/>
      <c r="F3" s="359"/>
      <c r="G3" s="358" t="s">
        <v>92</v>
      </c>
      <c r="H3" s="359"/>
      <c r="I3" s="360"/>
      <c r="J3" s="352" t="s">
        <v>93</v>
      </c>
      <c r="K3" s="352"/>
      <c r="L3" s="352"/>
      <c r="M3" s="358" t="s">
        <v>98</v>
      </c>
      <c r="N3" s="359"/>
      <c r="O3" s="359"/>
      <c r="P3" s="358" t="s">
        <v>95</v>
      </c>
      <c r="Q3" s="359"/>
      <c r="R3" s="360"/>
      <c r="S3" s="359" t="s">
        <v>97</v>
      </c>
      <c r="T3" s="359"/>
      <c r="U3" s="359"/>
    </row>
    <row r="4" spans="1:21" ht="15" customHeight="1" x14ac:dyDescent="0.2">
      <c r="A4" s="161"/>
      <c r="B4" s="353" t="s">
        <v>0</v>
      </c>
      <c r="C4" s="357"/>
      <c r="D4" s="353" t="s">
        <v>91</v>
      </c>
      <c r="E4" s="354"/>
      <c r="F4" s="354"/>
      <c r="G4" s="353" t="s">
        <v>146</v>
      </c>
      <c r="H4" s="354"/>
      <c r="I4" s="357"/>
      <c r="J4" s="354" t="s">
        <v>94</v>
      </c>
      <c r="K4" s="354"/>
      <c r="L4" s="354"/>
      <c r="M4" s="353" t="s">
        <v>99</v>
      </c>
      <c r="N4" s="354"/>
      <c r="O4" s="354"/>
      <c r="P4" s="353" t="s">
        <v>96</v>
      </c>
      <c r="Q4" s="354"/>
      <c r="R4" s="357"/>
      <c r="S4" s="354" t="s">
        <v>177</v>
      </c>
      <c r="T4" s="354"/>
      <c r="U4" s="354"/>
    </row>
    <row r="5" spans="1:21" ht="15" customHeight="1" x14ac:dyDescent="0.2">
      <c r="A5" s="161" t="s">
        <v>67</v>
      </c>
      <c r="B5" s="290"/>
      <c r="C5" s="146" t="s">
        <v>626</v>
      </c>
      <c r="D5" s="290"/>
      <c r="E5" s="291"/>
      <c r="F5" s="146" t="s">
        <v>626</v>
      </c>
      <c r="G5" s="290"/>
      <c r="H5" s="291"/>
      <c r="I5" s="146" t="s">
        <v>626</v>
      </c>
      <c r="J5" s="290"/>
      <c r="K5" s="291"/>
      <c r="L5" s="142" t="s">
        <v>626</v>
      </c>
      <c r="M5" s="290"/>
      <c r="N5" s="291"/>
      <c r="O5" s="146" t="s">
        <v>626</v>
      </c>
      <c r="P5" s="290"/>
      <c r="Q5" s="291"/>
      <c r="R5" s="146" t="s">
        <v>626</v>
      </c>
      <c r="S5" s="290"/>
      <c r="T5" s="291"/>
      <c r="U5" s="142" t="s">
        <v>626</v>
      </c>
    </row>
    <row r="6" spans="1:21" ht="15" customHeight="1" x14ac:dyDescent="0.2">
      <c r="A6" s="162" t="s">
        <v>61</v>
      </c>
      <c r="B6" s="168" t="s">
        <v>626</v>
      </c>
      <c r="C6" s="170" t="s">
        <v>628</v>
      </c>
      <c r="D6" s="168" t="s">
        <v>626</v>
      </c>
      <c r="E6" s="169" t="s">
        <v>73</v>
      </c>
      <c r="F6" s="170" t="s">
        <v>628</v>
      </c>
      <c r="G6" s="168" t="s">
        <v>626</v>
      </c>
      <c r="H6" s="169" t="s">
        <v>73</v>
      </c>
      <c r="I6" s="170" t="s">
        <v>628</v>
      </c>
      <c r="J6" s="168" t="s">
        <v>626</v>
      </c>
      <c r="K6" s="169" t="s">
        <v>73</v>
      </c>
      <c r="L6" s="169" t="s">
        <v>628</v>
      </c>
      <c r="M6" s="168" t="s">
        <v>626</v>
      </c>
      <c r="N6" s="169" t="s">
        <v>73</v>
      </c>
      <c r="O6" s="170" t="s">
        <v>628</v>
      </c>
      <c r="P6" s="168" t="s">
        <v>626</v>
      </c>
      <c r="Q6" s="169" t="s">
        <v>73</v>
      </c>
      <c r="R6" s="170" t="s">
        <v>628</v>
      </c>
      <c r="S6" s="168" t="s">
        <v>626</v>
      </c>
      <c r="T6" s="169" t="s">
        <v>73</v>
      </c>
      <c r="U6" s="169" t="s">
        <v>628</v>
      </c>
    </row>
    <row r="7" spans="1:21" ht="15" customHeight="1" x14ac:dyDescent="0.2">
      <c r="A7" s="21" t="s">
        <v>22</v>
      </c>
      <c r="B7" s="22">
        <v>64783</v>
      </c>
      <c r="C7" s="103">
        <v>73.574405742126729</v>
      </c>
      <c r="D7" s="22">
        <v>21110</v>
      </c>
      <c r="E7" s="75">
        <v>32.585709213836964</v>
      </c>
      <c r="F7" s="103">
        <v>75.80164458328845</v>
      </c>
      <c r="G7" s="22">
        <v>16397</v>
      </c>
      <c r="H7" s="75">
        <v>25.310652485991696</v>
      </c>
      <c r="I7" s="103">
        <v>72.211212401462106</v>
      </c>
      <c r="J7" s="22">
        <v>16637</v>
      </c>
      <c r="K7" s="75">
        <v>25.681120046925894</v>
      </c>
      <c r="L7" s="75">
        <v>71.853675390861198</v>
      </c>
      <c r="M7" s="22">
        <v>6495</v>
      </c>
      <c r="N7" s="75">
        <v>10.025778367781671</v>
      </c>
      <c r="O7" s="103">
        <v>72.659134131334596</v>
      </c>
      <c r="P7" s="22">
        <v>3777</v>
      </c>
      <c r="Q7" s="75">
        <v>5.8302332402019053</v>
      </c>
      <c r="R7" s="103">
        <v>75.32907857997607</v>
      </c>
      <c r="S7" s="22">
        <v>367</v>
      </c>
      <c r="T7" s="75">
        <v>0.56650664526187422</v>
      </c>
      <c r="U7" s="75">
        <v>94.587628865979383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7043</v>
      </c>
      <c r="C9" s="105">
        <v>74.973387268469239</v>
      </c>
      <c r="D9" s="12">
        <v>2099</v>
      </c>
      <c r="E9" s="81">
        <v>29.802640920062473</v>
      </c>
      <c r="F9" s="105">
        <v>75.476447321107514</v>
      </c>
      <c r="G9" s="12">
        <v>1985</v>
      </c>
      <c r="H9" s="81">
        <v>28.184012494675564</v>
      </c>
      <c r="I9" s="105">
        <v>74.624060150375939</v>
      </c>
      <c r="J9" s="12">
        <v>1872</v>
      </c>
      <c r="K9" s="81">
        <v>26.579582564248188</v>
      </c>
      <c r="L9" s="81">
        <v>74.522292993630572</v>
      </c>
      <c r="M9" s="12">
        <v>699</v>
      </c>
      <c r="N9" s="81">
        <v>9.9247479767144675</v>
      </c>
      <c r="O9" s="105">
        <v>72.73673257023934</v>
      </c>
      <c r="P9" s="12">
        <v>352</v>
      </c>
      <c r="Q9" s="81">
        <v>4.9978702257560705</v>
      </c>
      <c r="R9" s="105">
        <v>77.362637362637372</v>
      </c>
      <c r="S9" s="12">
        <v>36</v>
      </c>
      <c r="T9" s="81">
        <v>0.51114581854323438</v>
      </c>
      <c r="U9" s="81">
        <v>144</v>
      </c>
    </row>
    <row r="10" spans="1:21" ht="15" customHeight="1" x14ac:dyDescent="0.2">
      <c r="A10" s="18" t="s">
        <v>24</v>
      </c>
      <c r="B10" s="12">
        <v>4556</v>
      </c>
      <c r="C10" s="105">
        <v>68.13219679976072</v>
      </c>
      <c r="D10" s="12">
        <v>1465</v>
      </c>
      <c r="E10" s="81">
        <v>32.155399473222126</v>
      </c>
      <c r="F10" s="105">
        <v>66.169828364950305</v>
      </c>
      <c r="G10" s="12">
        <v>1140</v>
      </c>
      <c r="H10" s="81">
        <v>25.021949078138718</v>
      </c>
      <c r="I10" s="105">
        <v>67.137809187279146</v>
      </c>
      <c r="J10" s="12">
        <v>1225</v>
      </c>
      <c r="K10" s="81">
        <v>26.88762071992976</v>
      </c>
      <c r="L10" s="81">
        <v>67.493112947658403</v>
      </c>
      <c r="M10" s="12">
        <v>462</v>
      </c>
      <c r="N10" s="81">
        <v>10.140474100087795</v>
      </c>
      <c r="O10" s="105">
        <v>75.367047308319741</v>
      </c>
      <c r="P10" s="12">
        <v>244</v>
      </c>
      <c r="Q10" s="81">
        <v>5.3555750658472343</v>
      </c>
      <c r="R10" s="105">
        <v>74.164133738601819</v>
      </c>
      <c r="S10" s="12">
        <v>20</v>
      </c>
      <c r="T10" s="81">
        <v>0.43898156277436351</v>
      </c>
      <c r="U10" s="81">
        <v>111.11111111111111</v>
      </c>
    </row>
    <row r="11" spans="1:21" ht="15" customHeight="1" x14ac:dyDescent="0.2">
      <c r="A11" s="18" t="s">
        <v>25</v>
      </c>
      <c r="B11" s="12">
        <v>4128</v>
      </c>
      <c r="C11" s="105">
        <v>65.503014915899712</v>
      </c>
      <c r="D11" s="12">
        <v>1295</v>
      </c>
      <c r="E11" s="81">
        <v>31.371124031007753</v>
      </c>
      <c r="F11" s="105">
        <v>66.787003610108314</v>
      </c>
      <c r="G11" s="12">
        <v>977</v>
      </c>
      <c r="H11" s="81">
        <v>23.66763565891473</v>
      </c>
      <c r="I11" s="105">
        <v>64.787798408488058</v>
      </c>
      <c r="J11" s="12">
        <v>1130</v>
      </c>
      <c r="K11" s="81">
        <v>27.374031007751938</v>
      </c>
      <c r="L11" s="81">
        <v>62.812673707615339</v>
      </c>
      <c r="M11" s="12">
        <v>439</v>
      </c>
      <c r="N11" s="81">
        <v>10.63468992248062</v>
      </c>
      <c r="O11" s="105">
        <v>62.893982808022919</v>
      </c>
      <c r="P11" s="12">
        <v>262</v>
      </c>
      <c r="Q11" s="81">
        <v>6.3468992248062017</v>
      </c>
      <c r="R11" s="105">
        <v>78.208955223880594</v>
      </c>
      <c r="S11" s="12">
        <v>25</v>
      </c>
      <c r="T11" s="81">
        <v>0.60562015503875977</v>
      </c>
      <c r="U11" s="81">
        <v>108.69565217391303</v>
      </c>
    </row>
    <row r="12" spans="1:21" ht="15" customHeight="1" x14ac:dyDescent="0.2">
      <c r="A12" s="18" t="s">
        <v>26</v>
      </c>
      <c r="B12" s="12">
        <v>18806</v>
      </c>
      <c r="C12" s="105">
        <v>75.214974203095636</v>
      </c>
      <c r="D12" s="12">
        <v>5908</v>
      </c>
      <c r="E12" s="81">
        <v>31.415505689673505</v>
      </c>
      <c r="F12" s="105">
        <v>78.397027600849256</v>
      </c>
      <c r="G12" s="12">
        <v>4024</v>
      </c>
      <c r="H12" s="81">
        <v>21.3974263532915</v>
      </c>
      <c r="I12" s="105">
        <v>72.037235947010387</v>
      </c>
      <c r="J12" s="12">
        <v>5111</v>
      </c>
      <c r="K12" s="81">
        <v>27.177496543656282</v>
      </c>
      <c r="L12" s="81">
        <v>73.613711652023611</v>
      </c>
      <c r="M12" s="12">
        <v>2053</v>
      </c>
      <c r="N12" s="81">
        <v>10.916728703605234</v>
      </c>
      <c r="O12" s="105">
        <v>74.384057971014499</v>
      </c>
      <c r="P12" s="12">
        <v>1542</v>
      </c>
      <c r="Q12" s="81">
        <v>8.1995107944273098</v>
      </c>
      <c r="R12" s="105">
        <v>77.526395173454006</v>
      </c>
      <c r="S12" s="12">
        <v>168</v>
      </c>
      <c r="T12" s="81">
        <v>0.89333191534616607</v>
      </c>
      <c r="U12" s="81">
        <v>88.888888888888886</v>
      </c>
    </row>
    <row r="13" spans="1:21" ht="15" customHeight="1" x14ac:dyDescent="0.2">
      <c r="A13" s="18" t="s">
        <v>27</v>
      </c>
      <c r="B13" s="12">
        <v>8994</v>
      </c>
      <c r="C13" s="105">
        <v>73.63078182562424</v>
      </c>
      <c r="D13" s="12">
        <v>2748</v>
      </c>
      <c r="E13" s="81">
        <v>30.55370246831221</v>
      </c>
      <c r="F13" s="105">
        <v>75.702479338842977</v>
      </c>
      <c r="G13" s="12">
        <v>2325</v>
      </c>
      <c r="H13" s="81">
        <v>25.850567044696465</v>
      </c>
      <c r="I13" s="105">
        <v>72.204968944099377</v>
      </c>
      <c r="J13" s="12">
        <v>2350</v>
      </c>
      <c r="K13" s="81">
        <v>26.12853013119858</v>
      </c>
      <c r="L13" s="81">
        <v>71.082879612825167</v>
      </c>
      <c r="M13" s="12">
        <v>998</v>
      </c>
      <c r="N13" s="81">
        <v>11.096286413164332</v>
      </c>
      <c r="O13" s="105">
        <v>76.710222905457343</v>
      </c>
      <c r="P13" s="12">
        <v>525</v>
      </c>
      <c r="Q13" s="81">
        <v>5.8372248165443628</v>
      </c>
      <c r="R13" s="105">
        <v>75</v>
      </c>
      <c r="S13" s="12">
        <v>48</v>
      </c>
      <c r="T13" s="81">
        <v>0.53368912608405594</v>
      </c>
      <c r="U13" s="81">
        <v>82.758620689655174</v>
      </c>
    </row>
    <row r="14" spans="1:21" ht="15" customHeight="1" x14ac:dyDescent="0.2">
      <c r="A14" s="18" t="s">
        <v>28</v>
      </c>
      <c r="B14" s="12">
        <v>4341</v>
      </c>
      <c r="C14" s="105">
        <v>70.425048669695002</v>
      </c>
      <c r="D14" s="12">
        <v>1628</v>
      </c>
      <c r="E14" s="81">
        <v>37.502879520847735</v>
      </c>
      <c r="F14" s="105">
        <v>71.30968024529129</v>
      </c>
      <c r="G14" s="12">
        <v>1245</v>
      </c>
      <c r="H14" s="81">
        <v>28.680027643400134</v>
      </c>
      <c r="I14" s="105">
        <v>69.282136894824703</v>
      </c>
      <c r="J14" s="12">
        <v>931</v>
      </c>
      <c r="K14" s="81">
        <v>21.446671273900023</v>
      </c>
      <c r="L14" s="81">
        <v>68.607221812822402</v>
      </c>
      <c r="M14" s="12">
        <v>362</v>
      </c>
      <c r="N14" s="81">
        <v>8.3390923750287946</v>
      </c>
      <c r="O14" s="105">
        <v>74.028629856850714</v>
      </c>
      <c r="P14" s="12">
        <v>163</v>
      </c>
      <c r="Q14" s="81">
        <v>3.7548951854411428</v>
      </c>
      <c r="R14" s="105">
        <v>72.767857142857139</v>
      </c>
      <c r="S14" s="12">
        <v>12</v>
      </c>
      <c r="T14" s="81">
        <v>0.27643400138217</v>
      </c>
      <c r="U14" s="81">
        <v>85.714285714285708</v>
      </c>
    </row>
    <row r="15" spans="1:21" ht="15" customHeight="1" x14ac:dyDescent="0.2">
      <c r="A15" s="18" t="s">
        <v>29</v>
      </c>
      <c r="B15" s="12">
        <v>2367</v>
      </c>
      <c r="C15" s="105">
        <v>67.435897435897445</v>
      </c>
      <c r="D15" s="12">
        <v>774</v>
      </c>
      <c r="E15" s="81">
        <v>32.699619771863119</v>
      </c>
      <c r="F15" s="105">
        <v>69.479353680430876</v>
      </c>
      <c r="G15" s="12">
        <v>536</v>
      </c>
      <c r="H15" s="81">
        <v>22.644697929869032</v>
      </c>
      <c r="I15" s="105">
        <v>64.268585131894483</v>
      </c>
      <c r="J15" s="12">
        <v>589</v>
      </c>
      <c r="K15" s="81">
        <v>24.883819180397126</v>
      </c>
      <c r="L15" s="81">
        <v>66.855845629965955</v>
      </c>
      <c r="M15" s="12">
        <v>275</v>
      </c>
      <c r="N15" s="81">
        <v>11.618081960287284</v>
      </c>
      <c r="O15" s="105">
        <v>65.947242206235018</v>
      </c>
      <c r="P15" s="12">
        <v>183</v>
      </c>
      <c r="Q15" s="81">
        <v>7.7313054499366292</v>
      </c>
      <c r="R15" s="105">
        <v>71.764705882352942</v>
      </c>
      <c r="S15" s="12">
        <v>10</v>
      </c>
      <c r="T15" s="81">
        <v>0.42247570764681025</v>
      </c>
      <c r="U15" s="81">
        <v>111.11111111111111</v>
      </c>
    </row>
    <row r="16" spans="1:21" ht="15" customHeight="1" x14ac:dyDescent="0.2">
      <c r="A16" s="18" t="s">
        <v>30</v>
      </c>
      <c r="B16" s="12">
        <v>3197</v>
      </c>
      <c r="C16" s="105">
        <v>80.025031289111396</v>
      </c>
      <c r="D16" s="12">
        <v>1585</v>
      </c>
      <c r="E16" s="81">
        <v>49.577729121050986</v>
      </c>
      <c r="F16" s="105">
        <v>87.087912087912088</v>
      </c>
      <c r="G16" s="12">
        <v>697</v>
      </c>
      <c r="H16" s="81">
        <v>21.801689083515797</v>
      </c>
      <c r="I16" s="105">
        <v>76.677667766776679</v>
      </c>
      <c r="J16" s="12">
        <v>575</v>
      </c>
      <c r="K16" s="81">
        <v>17.985611510791365</v>
      </c>
      <c r="L16" s="81">
        <v>72.601010101010104</v>
      </c>
      <c r="M16" s="12">
        <v>230</v>
      </c>
      <c r="N16" s="81">
        <v>7.1942446043165464</v>
      </c>
      <c r="O16" s="105">
        <v>70.987654320987659</v>
      </c>
      <c r="P16" s="12">
        <v>102</v>
      </c>
      <c r="Q16" s="81">
        <v>3.1904910853925559</v>
      </c>
      <c r="R16" s="105">
        <v>70.833333333333343</v>
      </c>
      <c r="S16" s="12">
        <v>8</v>
      </c>
      <c r="T16" s="81">
        <v>0.25023459493274947</v>
      </c>
      <c r="U16" s="81">
        <v>133.33333333333331</v>
      </c>
    </row>
    <row r="17" spans="1:21" ht="15" customHeight="1" x14ac:dyDescent="0.2">
      <c r="A17" s="18" t="s">
        <v>31</v>
      </c>
      <c r="B17" s="12">
        <v>2552</v>
      </c>
      <c r="C17" s="105">
        <v>71.066555277081591</v>
      </c>
      <c r="D17" s="12">
        <v>634</v>
      </c>
      <c r="E17" s="81">
        <v>24.843260188087772</v>
      </c>
      <c r="F17" s="105">
        <v>69.441401971522453</v>
      </c>
      <c r="G17" s="12">
        <v>833</v>
      </c>
      <c r="H17" s="81">
        <v>32.641065830721004</v>
      </c>
      <c r="I17" s="105">
        <v>71.135781383432956</v>
      </c>
      <c r="J17" s="12">
        <v>751</v>
      </c>
      <c r="K17" s="81">
        <v>29.427899686520377</v>
      </c>
      <c r="L17" s="81">
        <v>71.660305343511453</v>
      </c>
      <c r="M17" s="12">
        <v>221</v>
      </c>
      <c r="N17" s="81">
        <v>8.6598746081504689</v>
      </c>
      <c r="O17" s="105">
        <v>70.833333333333343</v>
      </c>
      <c r="P17" s="12">
        <v>105</v>
      </c>
      <c r="Q17" s="81">
        <v>4.1144200626959249</v>
      </c>
      <c r="R17" s="105">
        <v>77.205882352941174</v>
      </c>
      <c r="S17" s="12">
        <v>8</v>
      </c>
      <c r="T17" s="81">
        <v>0.31347962382445138</v>
      </c>
      <c r="U17" s="81">
        <v>72.727272727272734</v>
      </c>
    </row>
    <row r="18" spans="1:21" ht="15" customHeight="1" x14ac:dyDescent="0.2">
      <c r="A18" s="18" t="s">
        <v>32</v>
      </c>
      <c r="B18" s="12">
        <v>2811</v>
      </c>
      <c r="C18" s="105">
        <v>77.75933609958507</v>
      </c>
      <c r="D18" s="12">
        <v>1084</v>
      </c>
      <c r="E18" s="81">
        <v>38.562789043045179</v>
      </c>
      <c r="F18" s="105">
        <v>84.753713838936676</v>
      </c>
      <c r="G18" s="12">
        <v>864</v>
      </c>
      <c r="H18" s="81">
        <v>30.736392742796159</v>
      </c>
      <c r="I18" s="105">
        <v>76.663708961845614</v>
      </c>
      <c r="J18" s="12">
        <v>576</v>
      </c>
      <c r="K18" s="81">
        <v>20.490928495197437</v>
      </c>
      <c r="L18" s="81">
        <v>75.590551181102356</v>
      </c>
      <c r="M18" s="12">
        <v>199</v>
      </c>
      <c r="N18" s="81">
        <v>7.0793311988616141</v>
      </c>
      <c r="O18" s="105">
        <v>63.987138263665599</v>
      </c>
      <c r="P18" s="12">
        <v>81</v>
      </c>
      <c r="Q18" s="81">
        <v>2.88153681963714</v>
      </c>
      <c r="R18" s="105">
        <v>62.307692307692307</v>
      </c>
      <c r="S18" s="12">
        <v>7</v>
      </c>
      <c r="T18" s="81">
        <v>0.24902170046246885</v>
      </c>
      <c r="U18" s="81">
        <v>116.66666666666667</v>
      </c>
    </row>
    <row r="19" spans="1:21" ht="15" customHeight="1" x14ac:dyDescent="0.2">
      <c r="A19" s="18" t="s">
        <v>33</v>
      </c>
      <c r="B19" s="12">
        <v>2083</v>
      </c>
      <c r="C19" s="105">
        <v>78.220052572286889</v>
      </c>
      <c r="D19" s="12">
        <v>743</v>
      </c>
      <c r="E19" s="81">
        <v>35.6697071531445</v>
      </c>
      <c r="F19" s="105">
        <v>75.893769152196128</v>
      </c>
      <c r="G19" s="12">
        <v>585</v>
      </c>
      <c r="H19" s="81">
        <v>28.084493518963033</v>
      </c>
      <c r="I19" s="105">
        <v>78.734858681022885</v>
      </c>
      <c r="J19" s="12">
        <v>503</v>
      </c>
      <c r="K19" s="81">
        <v>24.147863658185308</v>
      </c>
      <c r="L19" s="81">
        <v>82.594417077175692</v>
      </c>
      <c r="M19" s="12">
        <v>168</v>
      </c>
      <c r="N19" s="81">
        <v>8.065290446471435</v>
      </c>
      <c r="O19" s="105">
        <v>72.727272727272734</v>
      </c>
      <c r="P19" s="12">
        <v>76</v>
      </c>
      <c r="Q19" s="81">
        <v>3.648583773403745</v>
      </c>
      <c r="R19" s="105">
        <v>78.350515463917532</v>
      </c>
      <c r="S19" s="12">
        <v>8</v>
      </c>
      <c r="T19" s="81">
        <v>0.3840614498319731</v>
      </c>
      <c r="U19" s="81">
        <v>200</v>
      </c>
    </row>
    <row r="20" spans="1:21" ht="15" customHeight="1" x14ac:dyDescent="0.2">
      <c r="A20" s="25" t="s">
        <v>34</v>
      </c>
      <c r="B20" s="26">
        <v>3905</v>
      </c>
      <c r="C20" s="106">
        <v>79.499185667752442</v>
      </c>
      <c r="D20" s="26">
        <v>1147</v>
      </c>
      <c r="E20" s="83">
        <v>29.372599231754158</v>
      </c>
      <c r="F20" s="106">
        <v>84.27626745040412</v>
      </c>
      <c r="G20" s="26">
        <v>1186</v>
      </c>
      <c r="H20" s="83">
        <v>30.371318822023046</v>
      </c>
      <c r="I20" s="106">
        <v>81.568088033012373</v>
      </c>
      <c r="J20" s="26">
        <v>1024</v>
      </c>
      <c r="K20" s="83">
        <v>26.222791293213827</v>
      </c>
      <c r="L20" s="83">
        <v>76.992481203007529</v>
      </c>
      <c r="M20" s="26">
        <v>389</v>
      </c>
      <c r="N20" s="83">
        <v>9.9615877080665811</v>
      </c>
      <c r="O20" s="106">
        <v>74.52107279693486</v>
      </c>
      <c r="P20" s="26">
        <v>142</v>
      </c>
      <c r="Q20" s="83">
        <v>3.6363636363636362</v>
      </c>
      <c r="R20" s="106">
        <v>64.545454545454547</v>
      </c>
      <c r="S20" s="26">
        <v>17</v>
      </c>
      <c r="T20" s="83">
        <v>0.43533930857874525</v>
      </c>
      <c r="U20" s="83">
        <v>68</v>
      </c>
    </row>
    <row r="22" spans="1:21" ht="15" customHeight="1" x14ac:dyDescent="0.2">
      <c r="A22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55"/>
      <c r="L1" s="25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55"/>
      <c r="L2" s="255"/>
      <c r="M2" s="1"/>
    </row>
    <row r="3" spans="1:16" ht="15" customHeight="1" x14ac:dyDescent="0.2">
      <c r="A3" s="341"/>
      <c r="B3" s="277"/>
      <c r="C3" s="278"/>
      <c r="D3" s="278"/>
      <c r="E3" s="167"/>
      <c r="F3" s="347" t="s">
        <v>63</v>
      </c>
      <c r="G3" s="347"/>
      <c r="H3" s="347"/>
      <c r="I3" s="2"/>
      <c r="J3" s="2"/>
      <c r="K3" s="256"/>
      <c r="L3" s="256"/>
      <c r="M3" s="2"/>
    </row>
    <row r="4" spans="1:16" ht="15" customHeight="1" x14ac:dyDescent="0.2">
      <c r="A4" s="342"/>
      <c r="B4" s="344" t="s">
        <v>145</v>
      </c>
      <c r="C4" s="345"/>
      <c r="D4" s="345"/>
      <c r="E4" s="346"/>
      <c r="F4" s="142" t="s">
        <v>572</v>
      </c>
      <c r="G4" s="142" t="s">
        <v>572</v>
      </c>
      <c r="H4" s="142" t="s">
        <v>579</v>
      </c>
      <c r="I4" s="2"/>
      <c r="J4" s="2"/>
      <c r="K4" s="256"/>
      <c r="L4" s="256"/>
      <c r="M4" s="2"/>
    </row>
    <row r="5" spans="1:16" ht="15" customHeight="1" x14ac:dyDescent="0.2">
      <c r="A5" s="343"/>
      <c r="B5" s="168" t="s">
        <v>543</v>
      </c>
      <c r="C5" s="169" t="s">
        <v>557</v>
      </c>
      <c r="D5" s="169" t="s">
        <v>573</v>
      </c>
      <c r="E5" s="170" t="s">
        <v>572</v>
      </c>
      <c r="F5" s="169" t="s">
        <v>569</v>
      </c>
      <c r="G5" s="169" t="s">
        <v>556</v>
      </c>
      <c r="H5" s="169" t="s">
        <v>580</v>
      </c>
      <c r="I5" s="2"/>
      <c r="J5" s="2"/>
      <c r="K5" s="256" t="s">
        <v>557</v>
      </c>
      <c r="L5" s="256" t="s">
        <v>556</v>
      </c>
      <c r="M5" s="274" t="s">
        <v>569</v>
      </c>
    </row>
    <row r="6" spans="1:16" ht="15" customHeight="1" x14ac:dyDescent="0.2">
      <c r="A6" s="21" t="s">
        <v>0</v>
      </c>
      <c r="B6" s="22">
        <v>894229.25000000023</v>
      </c>
      <c r="C6" s="23">
        <v>888918.41666666674</v>
      </c>
      <c r="D6" s="24">
        <f>SUM(D8:D28)</f>
        <v>900261.75000000012</v>
      </c>
      <c r="E6" s="279">
        <f>SUM(E8:E28)</f>
        <v>916765</v>
      </c>
      <c r="F6" s="75">
        <f>+E6/M6*100</f>
        <v>100.36620612642595</v>
      </c>
      <c r="G6" s="75">
        <f>+E6/L6*100</f>
        <v>102.86548769281004</v>
      </c>
      <c r="H6" s="76">
        <f>+D6/K6*100</f>
        <v>101.27608261013079</v>
      </c>
      <c r="I6" s="2"/>
      <c r="J6" s="214"/>
      <c r="K6" s="209">
        <v>888918.41666666674</v>
      </c>
      <c r="L6" s="209">
        <v>891227</v>
      </c>
      <c r="M6" s="17">
        <v>913420</v>
      </c>
      <c r="O6" s="7"/>
      <c r="P6" s="7"/>
    </row>
    <row r="7" spans="1:16" ht="1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4"/>
      <c r="K7" s="209"/>
      <c r="L7" s="209"/>
      <c r="M7" s="17"/>
    </row>
    <row r="8" spans="1:16" ht="15" customHeight="1" x14ac:dyDescent="0.2">
      <c r="A8" s="18" t="s">
        <v>2</v>
      </c>
      <c r="B8" s="12">
        <v>24883.833333333332</v>
      </c>
      <c r="C8" s="13">
        <v>26354</v>
      </c>
      <c r="D8" s="13">
        <v>25720.083333333332</v>
      </c>
      <c r="E8" s="14">
        <v>25531</v>
      </c>
      <c r="F8" s="81">
        <f t="shared" ref="F8:F27" si="0">+E8/M8*100</f>
        <v>99.625395091114839</v>
      </c>
      <c r="G8" s="81">
        <f t="shared" ref="G8:G27" si="1">+E8/L8*100</f>
        <v>97.413102369415085</v>
      </c>
      <c r="H8" s="81">
        <f t="shared" ref="H8:H27" si="2">+D8/K8*100</f>
        <v>97.594609293971814</v>
      </c>
      <c r="I8" s="3"/>
      <c r="J8" s="221"/>
      <c r="K8" s="202">
        <v>26354</v>
      </c>
      <c r="L8" s="202">
        <v>26209</v>
      </c>
      <c r="M8" s="13">
        <v>25627</v>
      </c>
      <c r="O8" s="7"/>
      <c r="P8" s="7"/>
    </row>
    <row r="9" spans="1:16" ht="15" customHeight="1" x14ac:dyDescent="0.2">
      <c r="A9" s="18" t="s">
        <v>3</v>
      </c>
      <c r="B9" s="12">
        <v>2425.9166666666665</v>
      </c>
      <c r="C9" s="13">
        <v>2329.0833333333335</v>
      </c>
      <c r="D9" s="13">
        <v>2253.6666666666665</v>
      </c>
      <c r="E9" s="14">
        <v>2213</v>
      </c>
      <c r="F9" s="81">
        <f t="shared" si="0"/>
        <v>99.50539568345323</v>
      </c>
      <c r="G9" s="81">
        <f t="shared" si="1"/>
        <v>96.89141856392294</v>
      </c>
      <c r="H9" s="81">
        <f t="shared" si="2"/>
        <v>96.761959282979703</v>
      </c>
      <c r="I9" s="3"/>
      <c r="J9" s="221"/>
      <c r="K9" s="202">
        <v>2329.0833333333335</v>
      </c>
      <c r="L9" s="202">
        <v>2284</v>
      </c>
      <c r="M9" s="13">
        <v>2224</v>
      </c>
      <c r="O9" s="7"/>
      <c r="P9" s="7"/>
    </row>
    <row r="10" spans="1:16" ht="15" customHeight="1" x14ac:dyDescent="0.2">
      <c r="A10" s="18" t="s">
        <v>4</v>
      </c>
      <c r="B10" s="12">
        <v>207948.33333333334</v>
      </c>
      <c r="C10" s="13">
        <v>202825.41666666666</v>
      </c>
      <c r="D10" s="13">
        <v>205615.41666666666</v>
      </c>
      <c r="E10" s="14">
        <v>209505</v>
      </c>
      <c r="F10" s="81">
        <f t="shared" si="0"/>
        <v>100.77733790628653</v>
      </c>
      <c r="G10" s="81">
        <f t="shared" si="1"/>
        <v>102.63362873477067</v>
      </c>
      <c r="H10" s="81">
        <f t="shared" si="2"/>
        <v>101.37556724687282</v>
      </c>
      <c r="I10" s="3"/>
      <c r="J10" s="221"/>
      <c r="K10" s="202">
        <v>202825.41666666666</v>
      </c>
      <c r="L10" s="202">
        <v>204129</v>
      </c>
      <c r="M10" s="13">
        <v>207889</v>
      </c>
      <c r="O10" s="7"/>
      <c r="P10" s="7"/>
    </row>
    <row r="11" spans="1:16" ht="15" customHeight="1" x14ac:dyDescent="0.2">
      <c r="A11" s="18" t="s">
        <v>5</v>
      </c>
      <c r="B11" s="12">
        <v>7863.916666666667</v>
      </c>
      <c r="C11" s="13">
        <v>7962</v>
      </c>
      <c r="D11" s="13">
        <v>8030.333333333333</v>
      </c>
      <c r="E11" s="14">
        <v>8074</v>
      </c>
      <c r="F11" s="81">
        <f t="shared" si="0"/>
        <v>99.298979215348666</v>
      </c>
      <c r="G11" s="81">
        <f t="shared" si="1"/>
        <v>101.79021684316692</v>
      </c>
      <c r="H11" s="81">
        <f t="shared" si="2"/>
        <v>100.85824332244829</v>
      </c>
      <c r="I11" s="4"/>
      <c r="J11" s="222"/>
      <c r="K11" s="202">
        <v>7962</v>
      </c>
      <c r="L11" s="202">
        <v>7932</v>
      </c>
      <c r="M11" s="13">
        <v>8131</v>
      </c>
      <c r="O11" s="7"/>
      <c r="P11" s="7"/>
    </row>
    <row r="12" spans="1:16" ht="15" customHeight="1" x14ac:dyDescent="0.2">
      <c r="A12" s="18" t="s">
        <v>6</v>
      </c>
      <c r="B12" s="12">
        <v>9623.5</v>
      </c>
      <c r="C12" s="13">
        <v>10488.666666666666</v>
      </c>
      <c r="D12" s="13">
        <v>10464.416666666666</v>
      </c>
      <c r="E12" s="14">
        <v>10547</v>
      </c>
      <c r="F12" s="81">
        <f t="shared" si="0"/>
        <v>100.00948226815854</v>
      </c>
      <c r="G12" s="81">
        <f t="shared" si="1"/>
        <v>101.08299789150851</v>
      </c>
      <c r="H12" s="81">
        <f t="shared" si="2"/>
        <v>99.768798067755668</v>
      </c>
      <c r="I12" s="4"/>
      <c r="J12" s="222"/>
      <c r="K12" s="202">
        <v>10488.666666666666</v>
      </c>
      <c r="L12" s="202">
        <v>10434</v>
      </c>
      <c r="M12" s="13">
        <v>10546</v>
      </c>
      <c r="O12" s="7"/>
      <c r="P12" s="7"/>
    </row>
    <row r="13" spans="1:16" ht="15" customHeight="1" x14ac:dyDescent="0.2">
      <c r="A13" s="18" t="s">
        <v>7</v>
      </c>
      <c r="B13" s="12">
        <v>63855.416666666664</v>
      </c>
      <c r="C13" s="13">
        <v>64913.75</v>
      </c>
      <c r="D13" s="13">
        <v>67762.166666666672</v>
      </c>
      <c r="E13" s="14">
        <v>71346</v>
      </c>
      <c r="F13" s="81">
        <f t="shared" si="0"/>
        <v>102.28670556694527</v>
      </c>
      <c r="G13" s="81">
        <f t="shared" si="1"/>
        <v>107.88749432935127</v>
      </c>
      <c r="H13" s="81">
        <f t="shared" si="2"/>
        <v>104.38800202833247</v>
      </c>
      <c r="I13" s="5"/>
      <c r="J13" s="221"/>
      <c r="K13" s="202">
        <v>64913.75</v>
      </c>
      <c r="L13" s="202">
        <v>66130</v>
      </c>
      <c r="M13" s="13">
        <v>69751</v>
      </c>
      <c r="O13" s="7"/>
      <c r="P13" s="7"/>
    </row>
    <row r="14" spans="1:16" ht="15" customHeight="1" x14ac:dyDescent="0.2">
      <c r="A14" s="18" t="s">
        <v>8</v>
      </c>
      <c r="B14" s="12">
        <v>114332.5</v>
      </c>
      <c r="C14" s="13">
        <v>113963.66666666667</v>
      </c>
      <c r="D14" s="13">
        <v>114819.66666666667</v>
      </c>
      <c r="E14" s="14">
        <v>116077</v>
      </c>
      <c r="F14" s="81">
        <f t="shared" si="0"/>
        <v>100.0896760452864</v>
      </c>
      <c r="G14" s="81">
        <f t="shared" si="1"/>
        <v>101.77996790796777</v>
      </c>
      <c r="H14" s="81">
        <f t="shared" si="2"/>
        <v>100.75111658394049</v>
      </c>
      <c r="I14" s="5"/>
      <c r="J14" s="221"/>
      <c r="K14" s="202">
        <v>113963.66666666667</v>
      </c>
      <c r="L14" s="202">
        <v>114047</v>
      </c>
      <c r="M14" s="13">
        <v>115973</v>
      </c>
      <c r="O14" s="7"/>
      <c r="P14" s="7"/>
    </row>
    <row r="15" spans="1:16" ht="15" customHeight="1" x14ac:dyDescent="0.2">
      <c r="A15" s="18" t="s">
        <v>9</v>
      </c>
      <c r="B15" s="12">
        <v>55108.5</v>
      </c>
      <c r="C15" s="13">
        <v>56231.583333333336</v>
      </c>
      <c r="D15" s="13">
        <v>55830.75</v>
      </c>
      <c r="E15" s="14">
        <v>56334</v>
      </c>
      <c r="F15" s="81">
        <f t="shared" si="0"/>
        <v>100.06394543323032</v>
      </c>
      <c r="G15" s="81">
        <f t="shared" si="1"/>
        <v>100.43143407259502</v>
      </c>
      <c r="H15" s="81">
        <f t="shared" si="2"/>
        <v>99.28717402290232</v>
      </c>
      <c r="I15" s="5"/>
      <c r="J15" s="221"/>
      <c r="K15" s="202">
        <v>56231.583333333336</v>
      </c>
      <c r="L15" s="202">
        <v>56092</v>
      </c>
      <c r="M15" s="13">
        <v>56298</v>
      </c>
      <c r="O15" s="7"/>
      <c r="P15" s="7"/>
    </row>
    <row r="16" spans="1:16" ht="15" customHeight="1" x14ac:dyDescent="0.2">
      <c r="A16" s="18" t="s">
        <v>10</v>
      </c>
      <c r="B16" s="12">
        <v>37703.833333333336</v>
      </c>
      <c r="C16" s="13">
        <v>35161.833333333336</v>
      </c>
      <c r="D16" s="13">
        <v>34930.666666666664</v>
      </c>
      <c r="E16" s="14">
        <v>37121</v>
      </c>
      <c r="F16" s="81">
        <f t="shared" si="0"/>
        <v>99.835942122532401</v>
      </c>
      <c r="G16" s="81">
        <f t="shared" si="1"/>
        <v>113.00840233804188</v>
      </c>
      <c r="H16" s="81">
        <f t="shared" si="2"/>
        <v>99.342563669888264</v>
      </c>
      <c r="I16" s="5"/>
      <c r="J16" s="221"/>
      <c r="K16" s="202">
        <v>35161.833333333336</v>
      </c>
      <c r="L16" s="202">
        <v>32848</v>
      </c>
      <c r="M16" s="13">
        <v>37182</v>
      </c>
      <c r="O16" s="7"/>
      <c r="P16" s="7"/>
    </row>
    <row r="17" spans="1:16" ht="15" customHeight="1" x14ac:dyDescent="0.2">
      <c r="A17" s="18" t="s">
        <v>11</v>
      </c>
      <c r="B17" s="12">
        <v>28146.083333333332</v>
      </c>
      <c r="C17" s="13">
        <v>28725</v>
      </c>
      <c r="D17" s="13">
        <v>29806.666666666668</v>
      </c>
      <c r="E17" s="14">
        <v>30403</v>
      </c>
      <c r="F17" s="81">
        <f t="shared" si="0"/>
        <v>100.09547639428457</v>
      </c>
      <c r="G17" s="81">
        <f t="shared" si="1"/>
        <v>104.57469129432808</v>
      </c>
      <c r="H17" s="81">
        <f t="shared" si="2"/>
        <v>103.76559326950971</v>
      </c>
      <c r="I17" s="5"/>
      <c r="J17" s="221"/>
      <c r="K17" s="202">
        <v>28725</v>
      </c>
      <c r="L17" s="202">
        <v>29073</v>
      </c>
      <c r="M17" s="13">
        <v>30374</v>
      </c>
      <c r="O17" s="7"/>
      <c r="P17" s="7"/>
    </row>
    <row r="18" spans="1:16" ht="15" customHeight="1" x14ac:dyDescent="0.2">
      <c r="A18" s="18" t="s">
        <v>12</v>
      </c>
      <c r="B18" s="12">
        <v>20696.75</v>
      </c>
      <c r="C18" s="13">
        <v>19842.25</v>
      </c>
      <c r="D18" s="13">
        <v>19314.75</v>
      </c>
      <c r="E18" s="14">
        <v>19180</v>
      </c>
      <c r="F18" s="81">
        <f t="shared" si="0"/>
        <v>99.791883454734659</v>
      </c>
      <c r="G18" s="81">
        <f t="shared" si="1"/>
        <v>98.122474036936609</v>
      </c>
      <c r="H18" s="81">
        <f t="shared" si="2"/>
        <v>97.341531328352389</v>
      </c>
      <c r="I18" s="5"/>
      <c r="J18" s="221"/>
      <c r="K18" s="202">
        <v>19842.25</v>
      </c>
      <c r="L18" s="202">
        <v>19547</v>
      </c>
      <c r="M18" s="13">
        <v>19220</v>
      </c>
      <c r="O18" s="7"/>
      <c r="P18" s="7"/>
    </row>
    <row r="19" spans="1:16" ht="15" customHeight="1" x14ac:dyDescent="0.2">
      <c r="A19" s="18" t="s">
        <v>13</v>
      </c>
      <c r="B19" s="12">
        <v>6658.5</v>
      </c>
      <c r="C19" s="13">
        <v>4670.583333333333</v>
      </c>
      <c r="D19" s="13">
        <v>4675.083333333333</v>
      </c>
      <c r="E19" s="14">
        <v>4747</v>
      </c>
      <c r="F19" s="81">
        <f t="shared" si="0"/>
        <v>100.44435040203132</v>
      </c>
      <c r="G19" s="81">
        <f t="shared" si="1"/>
        <v>102.23993107904373</v>
      </c>
      <c r="H19" s="81">
        <f t="shared" si="2"/>
        <v>100.09634770817351</v>
      </c>
      <c r="I19" s="5"/>
      <c r="J19" s="221"/>
      <c r="K19" s="202">
        <v>4670.583333333333</v>
      </c>
      <c r="L19" s="202">
        <v>4643</v>
      </c>
      <c r="M19" s="13">
        <v>4726</v>
      </c>
      <c r="O19" s="7"/>
      <c r="P19" s="7"/>
    </row>
    <row r="20" spans="1:16" ht="15" customHeight="1" x14ac:dyDescent="0.2">
      <c r="A20" s="18" t="s">
        <v>14</v>
      </c>
      <c r="B20" s="12">
        <v>56691.583333333336</v>
      </c>
      <c r="C20" s="13">
        <v>56844.083333333336</v>
      </c>
      <c r="D20" s="13">
        <v>58057.916666666664</v>
      </c>
      <c r="E20" s="14">
        <v>59064</v>
      </c>
      <c r="F20" s="81">
        <f t="shared" si="0"/>
        <v>100.02879062441782</v>
      </c>
      <c r="G20" s="81">
        <f t="shared" si="1"/>
        <v>103.06774159773846</v>
      </c>
      <c r="H20" s="81">
        <f t="shared" si="2"/>
        <v>102.13537322119421</v>
      </c>
      <c r="I20" s="5"/>
      <c r="J20" s="221"/>
      <c r="K20" s="202">
        <v>56844.083333333336</v>
      </c>
      <c r="L20" s="202">
        <v>57306</v>
      </c>
      <c r="M20" s="13">
        <v>59047</v>
      </c>
      <c r="O20" s="7"/>
      <c r="P20" s="7"/>
    </row>
    <row r="21" spans="1:16" ht="15" customHeight="1" x14ac:dyDescent="0.2">
      <c r="A21" s="18" t="s">
        <v>15</v>
      </c>
      <c r="B21" s="12">
        <v>38180.583333333336</v>
      </c>
      <c r="C21" s="13">
        <v>34615.75</v>
      </c>
      <c r="D21" s="13">
        <v>34113.583333333336</v>
      </c>
      <c r="E21" s="14">
        <v>34627</v>
      </c>
      <c r="F21" s="81">
        <f t="shared" si="0"/>
        <v>100.23156858772107</v>
      </c>
      <c r="G21" s="81">
        <f t="shared" si="1"/>
        <v>101.91605839416059</v>
      </c>
      <c r="H21" s="81">
        <f t="shared" si="2"/>
        <v>98.549311609118206</v>
      </c>
      <c r="I21" s="5"/>
      <c r="J21" s="221"/>
      <c r="K21" s="202">
        <v>34615.75</v>
      </c>
      <c r="L21" s="202">
        <v>33976</v>
      </c>
      <c r="M21" s="13">
        <v>34547</v>
      </c>
      <c r="O21" s="7"/>
      <c r="P21" s="7"/>
    </row>
    <row r="22" spans="1:16" ht="15" customHeight="1" x14ac:dyDescent="0.2">
      <c r="A22" s="18" t="s">
        <v>16</v>
      </c>
      <c r="B22" s="12">
        <v>48952.75</v>
      </c>
      <c r="C22" s="13">
        <v>49285.916666666664</v>
      </c>
      <c r="D22" s="13">
        <v>49592.333333333336</v>
      </c>
      <c r="E22" s="14">
        <v>49698</v>
      </c>
      <c r="F22" s="81">
        <f t="shared" si="0"/>
        <v>99.789169327148969</v>
      </c>
      <c r="G22" s="81">
        <f t="shared" si="1"/>
        <v>100.16325049882097</v>
      </c>
      <c r="H22" s="81">
        <f t="shared" si="2"/>
        <v>100.62171242292001</v>
      </c>
      <c r="I22" s="5"/>
      <c r="J22" s="221"/>
      <c r="K22" s="202">
        <v>49285.916666666664</v>
      </c>
      <c r="L22" s="202">
        <v>49617</v>
      </c>
      <c r="M22" s="13">
        <v>49803</v>
      </c>
      <c r="O22" s="7"/>
      <c r="P22" s="7"/>
    </row>
    <row r="23" spans="1:16" ht="15" customHeight="1" x14ac:dyDescent="0.2">
      <c r="A23" s="18" t="s">
        <v>17</v>
      </c>
      <c r="B23" s="12">
        <v>73272.333333333328</v>
      </c>
      <c r="C23" s="13">
        <v>74324.583333333328</v>
      </c>
      <c r="D23" s="13">
        <v>75875.5</v>
      </c>
      <c r="E23" s="14">
        <v>77194</v>
      </c>
      <c r="F23" s="81">
        <f t="shared" si="0"/>
        <v>100.04795417136488</v>
      </c>
      <c r="G23" s="81">
        <f t="shared" si="1"/>
        <v>103.0366128752386</v>
      </c>
      <c r="H23" s="81">
        <f t="shared" si="2"/>
        <v>102.08668060702213</v>
      </c>
      <c r="I23" s="5"/>
      <c r="J23" s="221"/>
      <c r="K23" s="202">
        <v>74324.583333333328</v>
      </c>
      <c r="L23" s="202">
        <v>74919</v>
      </c>
      <c r="M23" s="13">
        <v>77157</v>
      </c>
      <c r="O23" s="7"/>
      <c r="P23" s="7"/>
    </row>
    <row r="24" spans="1:16" ht="15" customHeight="1" x14ac:dyDescent="0.2">
      <c r="A24" s="18" t="s">
        <v>18</v>
      </c>
      <c r="B24" s="12">
        <v>64562.333333333336</v>
      </c>
      <c r="C24" s="13">
        <v>67131.25</v>
      </c>
      <c r="D24" s="13">
        <v>70206.083333333328</v>
      </c>
      <c r="E24" s="14">
        <v>71618</v>
      </c>
      <c r="F24" s="81">
        <f t="shared" si="0"/>
        <v>100.31094178945598</v>
      </c>
      <c r="G24" s="81">
        <f t="shared" si="1"/>
        <v>103.75811312007417</v>
      </c>
      <c r="H24" s="81">
        <f t="shared" si="2"/>
        <v>104.5803308196009</v>
      </c>
      <c r="I24" s="5"/>
      <c r="J24" s="221"/>
      <c r="K24" s="202">
        <v>67131.25</v>
      </c>
      <c r="L24" s="202">
        <v>69024</v>
      </c>
      <c r="M24" s="13">
        <v>71396</v>
      </c>
      <c r="O24" s="7"/>
      <c r="P24" s="7"/>
    </row>
    <row r="25" spans="1:16" ht="15" customHeight="1" x14ac:dyDescent="0.2">
      <c r="A25" s="18" t="s">
        <v>19</v>
      </c>
      <c r="B25" s="12">
        <v>16190.666666666666</v>
      </c>
      <c r="C25" s="13">
        <v>15837.75</v>
      </c>
      <c r="D25" s="13">
        <v>15543.333333333334</v>
      </c>
      <c r="E25" s="14">
        <v>15659</v>
      </c>
      <c r="F25" s="81">
        <f t="shared" si="0"/>
        <v>99.808783223914844</v>
      </c>
      <c r="G25" s="81">
        <f t="shared" si="1"/>
        <v>100.66859530697525</v>
      </c>
      <c r="H25" s="81">
        <f t="shared" si="2"/>
        <v>98.141044866431997</v>
      </c>
      <c r="I25" s="5"/>
      <c r="J25" s="221"/>
      <c r="K25" s="202">
        <v>15837.75</v>
      </c>
      <c r="L25" s="202">
        <v>15555</v>
      </c>
      <c r="M25" s="13">
        <v>15689</v>
      </c>
      <c r="O25" s="7"/>
      <c r="P25" s="7"/>
    </row>
    <row r="26" spans="1:16" ht="15" customHeight="1" x14ac:dyDescent="0.2">
      <c r="A26" s="18" t="s">
        <v>20</v>
      </c>
      <c r="B26" s="12">
        <v>16441.583333333332</v>
      </c>
      <c r="C26" s="13">
        <v>16725.333333333332</v>
      </c>
      <c r="D26" s="13">
        <v>16953.083333333332</v>
      </c>
      <c r="E26" s="14">
        <v>17129</v>
      </c>
      <c r="F26" s="81">
        <f t="shared" si="0"/>
        <v>99.918334013883211</v>
      </c>
      <c r="G26" s="81">
        <f t="shared" si="1"/>
        <v>101.97047267531849</v>
      </c>
      <c r="H26" s="81">
        <f t="shared" si="2"/>
        <v>101.36170679209184</v>
      </c>
      <c r="I26" s="5"/>
      <c r="J26" s="221"/>
      <c r="K26" s="202">
        <v>16725.333333333332</v>
      </c>
      <c r="L26" s="202">
        <v>16798</v>
      </c>
      <c r="M26" s="13">
        <v>17143</v>
      </c>
      <c r="O26" s="7"/>
      <c r="P26" s="7"/>
    </row>
    <row r="27" spans="1:16" ht="15" customHeight="1" x14ac:dyDescent="0.2">
      <c r="A27" s="18" t="s">
        <v>21</v>
      </c>
      <c r="B27" s="12">
        <v>690.33333333333337</v>
      </c>
      <c r="C27" s="13">
        <v>685.91666666666663</v>
      </c>
      <c r="D27" s="13">
        <v>696.25</v>
      </c>
      <c r="E27" s="14">
        <v>698</v>
      </c>
      <c r="F27" s="81">
        <f t="shared" si="0"/>
        <v>100.14347202295552</v>
      </c>
      <c r="G27" s="81">
        <f t="shared" si="1"/>
        <v>105.12048192771084</v>
      </c>
      <c r="H27" s="81">
        <f t="shared" si="2"/>
        <v>101.50649981776212</v>
      </c>
      <c r="I27" s="5"/>
      <c r="J27" s="221"/>
      <c r="K27" s="202">
        <v>685.91666666666663</v>
      </c>
      <c r="L27" s="202">
        <v>664</v>
      </c>
      <c r="M27" s="13">
        <v>697</v>
      </c>
    </row>
    <row r="28" spans="1:16" ht="15" customHeight="1" x14ac:dyDescent="0.2">
      <c r="A28" s="25" t="s">
        <v>494</v>
      </c>
      <c r="B28" s="26" t="s">
        <v>264</v>
      </c>
      <c r="C28" s="27" t="s">
        <v>264</v>
      </c>
      <c r="D28" s="27" t="s">
        <v>264</v>
      </c>
      <c r="E28" s="28" t="s">
        <v>264</v>
      </c>
      <c r="F28" s="83" t="s">
        <v>264</v>
      </c>
      <c r="G28" s="83" t="s">
        <v>264</v>
      </c>
      <c r="H28" s="83" t="s">
        <v>264</v>
      </c>
      <c r="I28" s="5"/>
      <c r="J28" s="221"/>
      <c r="K28" s="202" t="s">
        <v>264</v>
      </c>
      <c r="L28" s="202" t="s">
        <v>264</v>
      </c>
      <c r="M28" s="13" t="s">
        <v>264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3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  <ignoredErrors>
    <ignoredError sqref="G6:H6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9" width="6.42578125" style="6" customWidth="1"/>
    <col min="10" max="10" width="7.5703125" style="6" customWidth="1"/>
    <col min="11" max="11" width="5.5703125" style="6" customWidth="1"/>
    <col min="12" max="12" width="8.42578125" style="6" customWidth="1"/>
    <col min="13" max="13" width="6.42578125" style="6" customWidth="1"/>
    <col min="14" max="14" width="5.5703125" style="6" customWidth="1"/>
    <col min="15" max="15" width="4" style="6" bestFit="1" customWidth="1"/>
    <col min="16" max="16" width="6.42578125" style="6" customWidth="1"/>
    <col min="17" max="17" width="5.5703125" style="6" customWidth="1"/>
    <col min="18" max="18" width="4" style="6" bestFit="1" customWidth="1"/>
    <col min="19" max="19" width="6.42578125" style="6" customWidth="1"/>
    <col min="20" max="20" width="5.5703125" style="6" customWidth="1"/>
    <col min="21" max="21" width="4.85546875" style="6" bestFit="1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58"/>
      <c r="C3" s="360"/>
      <c r="D3" s="358" t="s">
        <v>90</v>
      </c>
      <c r="E3" s="359"/>
      <c r="F3" s="359"/>
      <c r="G3" s="358" t="s">
        <v>92</v>
      </c>
      <c r="H3" s="359"/>
      <c r="I3" s="360"/>
      <c r="J3" s="352" t="s">
        <v>93</v>
      </c>
      <c r="K3" s="352"/>
      <c r="L3" s="352"/>
      <c r="M3" s="358" t="s">
        <v>98</v>
      </c>
      <c r="N3" s="359"/>
      <c r="O3" s="359"/>
      <c r="P3" s="358" t="s">
        <v>95</v>
      </c>
      <c r="Q3" s="359"/>
      <c r="R3" s="360"/>
      <c r="S3" s="359" t="s">
        <v>97</v>
      </c>
      <c r="T3" s="359"/>
      <c r="U3" s="359"/>
    </row>
    <row r="4" spans="1:21" ht="15" customHeight="1" x14ac:dyDescent="0.2">
      <c r="A4" s="161"/>
      <c r="B4" s="353" t="s">
        <v>0</v>
      </c>
      <c r="C4" s="357"/>
      <c r="D4" s="353" t="s">
        <v>91</v>
      </c>
      <c r="E4" s="354"/>
      <c r="F4" s="354"/>
      <c r="G4" s="353" t="s">
        <v>630</v>
      </c>
      <c r="H4" s="354"/>
      <c r="I4" s="357"/>
      <c r="J4" s="354" t="s">
        <v>469</v>
      </c>
      <c r="K4" s="354"/>
      <c r="L4" s="354"/>
      <c r="M4" s="353" t="s">
        <v>99</v>
      </c>
      <c r="N4" s="354"/>
      <c r="O4" s="354"/>
      <c r="P4" s="353" t="s">
        <v>96</v>
      </c>
      <c r="Q4" s="354"/>
      <c r="R4" s="357"/>
      <c r="S4" s="354" t="s">
        <v>470</v>
      </c>
      <c r="T4" s="354"/>
      <c r="U4" s="354"/>
    </row>
    <row r="5" spans="1:21" ht="15" customHeight="1" x14ac:dyDescent="0.2">
      <c r="A5" s="161" t="s">
        <v>89</v>
      </c>
      <c r="B5" s="290"/>
      <c r="C5" s="146" t="s">
        <v>626</v>
      </c>
      <c r="D5" s="290"/>
      <c r="E5" s="291"/>
      <c r="F5" s="146" t="s">
        <v>626</v>
      </c>
      <c r="G5" s="290"/>
      <c r="H5" s="291"/>
      <c r="I5" s="146" t="s">
        <v>626</v>
      </c>
      <c r="J5" s="290"/>
      <c r="K5" s="291"/>
      <c r="L5" s="142" t="s">
        <v>626</v>
      </c>
      <c r="M5" s="290"/>
      <c r="N5" s="291"/>
      <c r="O5" s="146" t="s">
        <v>626</v>
      </c>
      <c r="P5" s="290"/>
      <c r="Q5" s="291"/>
      <c r="R5" s="146" t="s">
        <v>626</v>
      </c>
      <c r="S5" s="290"/>
      <c r="T5" s="291"/>
      <c r="U5" s="142" t="s">
        <v>626</v>
      </c>
    </row>
    <row r="6" spans="1:21" ht="15" customHeight="1" x14ac:dyDescent="0.2">
      <c r="A6" s="162" t="s">
        <v>60</v>
      </c>
      <c r="B6" s="168" t="s">
        <v>626</v>
      </c>
      <c r="C6" s="170" t="s">
        <v>628</v>
      </c>
      <c r="D6" s="168" t="s">
        <v>626</v>
      </c>
      <c r="E6" s="169" t="s">
        <v>73</v>
      </c>
      <c r="F6" s="170" t="s">
        <v>628</v>
      </c>
      <c r="G6" s="168" t="s">
        <v>626</v>
      </c>
      <c r="H6" s="169" t="s">
        <v>73</v>
      </c>
      <c r="I6" s="170" t="s">
        <v>628</v>
      </c>
      <c r="J6" s="168" t="s">
        <v>626</v>
      </c>
      <c r="K6" s="169" t="s">
        <v>73</v>
      </c>
      <c r="L6" s="169" t="s">
        <v>628</v>
      </c>
      <c r="M6" s="168" t="s">
        <v>626</v>
      </c>
      <c r="N6" s="169" t="s">
        <v>73</v>
      </c>
      <c r="O6" s="170" t="s">
        <v>628</v>
      </c>
      <c r="P6" s="168" t="s">
        <v>626</v>
      </c>
      <c r="Q6" s="169" t="s">
        <v>73</v>
      </c>
      <c r="R6" s="170" t="s">
        <v>628</v>
      </c>
      <c r="S6" s="168" t="s">
        <v>626</v>
      </c>
      <c r="T6" s="169" t="s">
        <v>73</v>
      </c>
      <c r="U6" s="169" t="s">
        <v>628</v>
      </c>
    </row>
    <row r="7" spans="1:21" ht="15" customHeight="1" x14ac:dyDescent="0.2">
      <c r="A7" s="21" t="s">
        <v>22</v>
      </c>
      <c r="B7" s="22">
        <v>64783</v>
      </c>
      <c r="C7" s="103">
        <v>73.574405742126729</v>
      </c>
      <c r="D7" s="22">
        <v>21110</v>
      </c>
      <c r="E7" s="75">
        <v>32.585709213836964</v>
      </c>
      <c r="F7" s="103">
        <v>75.80164458328845</v>
      </c>
      <c r="G7" s="22">
        <v>16397</v>
      </c>
      <c r="H7" s="75">
        <v>25.310652485991696</v>
      </c>
      <c r="I7" s="103">
        <v>72.211212401462106</v>
      </c>
      <c r="J7" s="22">
        <v>16637</v>
      </c>
      <c r="K7" s="75">
        <v>25.681120046925894</v>
      </c>
      <c r="L7" s="75">
        <v>71.853675390861198</v>
      </c>
      <c r="M7" s="22">
        <v>6495</v>
      </c>
      <c r="N7" s="75">
        <v>10.025778367781671</v>
      </c>
      <c r="O7" s="103">
        <v>72.659134131334596</v>
      </c>
      <c r="P7" s="22">
        <v>3777</v>
      </c>
      <c r="Q7" s="75">
        <v>5.8302332402019053</v>
      </c>
      <c r="R7" s="103">
        <v>75.32907857997607</v>
      </c>
      <c r="S7" s="22">
        <v>367</v>
      </c>
      <c r="T7" s="75">
        <v>0.56650664526187422</v>
      </c>
      <c r="U7" s="75">
        <v>94.587628865979383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37420</v>
      </c>
      <c r="C9" s="119">
        <v>74.819050665813563</v>
      </c>
      <c r="D9" s="71">
        <v>12342</v>
      </c>
      <c r="E9" s="79">
        <v>32.982362373062536</v>
      </c>
      <c r="F9" s="119">
        <v>77.64705882352942</v>
      </c>
      <c r="G9" s="71">
        <v>10354</v>
      </c>
      <c r="H9" s="79">
        <v>27.669695350080168</v>
      </c>
      <c r="I9" s="119">
        <v>74.015297733933807</v>
      </c>
      <c r="J9" s="71">
        <v>9268</v>
      </c>
      <c r="K9" s="79">
        <v>24.767504008551576</v>
      </c>
      <c r="L9" s="79">
        <v>72.764387218340261</v>
      </c>
      <c r="M9" s="71">
        <v>3549</v>
      </c>
      <c r="N9" s="79">
        <v>9.484233030464992</v>
      </c>
      <c r="O9" s="119">
        <v>72.96463815789474</v>
      </c>
      <c r="P9" s="71">
        <v>1751</v>
      </c>
      <c r="Q9" s="79">
        <v>4.679315873864244</v>
      </c>
      <c r="R9" s="119">
        <v>74.100719424460422</v>
      </c>
      <c r="S9" s="71">
        <v>156</v>
      </c>
      <c r="T9" s="79">
        <v>0.41688936397648313</v>
      </c>
      <c r="U9" s="79">
        <v>93.975903614457835</v>
      </c>
    </row>
    <row r="10" spans="1:21" ht="15" customHeight="1" x14ac:dyDescent="0.2">
      <c r="A10" s="43" t="s">
        <v>41</v>
      </c>
      <c r="B10" s="12">
        <v>4523</v>
      </c>
      <c r="C10" s="105">
        <v>78.880362748517612</v>
      </c>
      <c r="D10" s="12">
        <v>2169</v>
      </c>
      <c r="E10" s="81">
        <v>47.954897192129117</v>
      </c>
      <c r="F10" s="105">
        <v>86.242544731610337</v>
      </c>
      <c r="G10" s="12">
        <v>1044</v>
      </c>
      <c r="H10" s="81">
        <v>23.082025204510281</v>
      </c>
      <c r="I10" s="105">
        <v>74.946159368269917</v>
      </c>
      <c r="J10" s="12">
        <v>839</v>
      </c>
      <c r="K10" s="81">
        <v>18.549635197877514</v>
      </c>
      <c r="L10" s="81">
        <v>72.829861111111114</v>
      </c>
      <c r="M10" s="12">
        <v>302</v>
      </c>
      <c r="N10" s="81">
        <v>6.676984302454124</v>
      </c>
      <c r="O10" s="105">
        <v>65.65217391304347</v>
      </c>
      <c r="P10" s="12">
        <v>159</v>
      </c>
      <c r="Q10" s="81">
        <v>3.5153659075834618</v>
      </c>
      <c r="R10" s="105">
        <v>77.184466019417471</v>
      </c>
      <c r="S10" s="12">
        <v>10</v>
      </c>
      <c r="T10" s="81">
        <v>0.22109219544550079</v>
      </c>
      <c r="U10" s="81">
        <v>125</v>
      </c>
    </row>
    <row r="11" spans="1:21" ht="15" customHeight="1" x14ac:dyDescent="0.2">
      <c r="A11" s="43" t="s">
        <v>38</v>
      </c>
      <c r="B11" s="12">
        <v>2059</v>
      </c>
      <c r="C11" s="105">
        <v>81.544554455445535</v>
      </c>
      <c r="D11" s="12">
        <v>509</v>
      </c>
      <c r="E11" s="81">
        <v>24.720738222438076</v>
      </c>
      <c r="F11" s="105">
        <v>85.11705685618729</v>
      </c>
      <c r="G11" s="12">
        <v>696</v>
      </c>
      <c r="H11" s="81">
        <v>33.802816901408448</v>
      </c>
      <c r="I11" s="105">
        <v>84.261501210653762</v>
      </c>
      <c r="J11" s="12">
        <v>555</v>
      </c>
      <c r="K11" s="81">
        <v>26.954832442933462</v>
      </c>
      <c r="L11" s="81">
        <v>78.059071729957807</v>
      </c>
      <c r="M11" s="12">
        <v>195</v>
      </c>
      <c r="N11" s="81">
        <v>9.4706168042739201</v>
      </c>
      <c r="O11" s="105">
        <v>77.38095238095238</v>
      </c>
      <c r="P11" s="12">
        <v>96</v>
      </c>
      <c r="Q11" s="81">
        <v>4.6624575036425444</v>
      </c>
      <c r="R11" s="105">
        <v>76.19047619047619</v>
      </c>
      <c r="S11" s="12">
        <v>8</v>
      </c>
      <c r="T11" s="81">
        <v>0.38853812530354537</v>
      </c>
      <c r="U11" s="81">
        <v>66.666666666666657</v>
      </c>
    </row>
    <row r="12" spans="1:21" ht="15" customHeight="1" x14ac:dyDescent="0.2">
      <c r="A12" s="43" t="s">
        <v>37</v>
      </c>
      <c r="B12" s="12">
        <v>11385</v>
      </c>
      <c r="C12" s="105">
        <v>73.032266341651166</v>
      </c>
      <c r="D12" s="12">
        <v>3234</v>
      </c>
      <c r="E12" s="81">
        <v>28.405797101449277</v>
      </c>
      <c r="F12" s="105">
        <v>74.516129032258064</v>
      </c>
      <c r="G12" s="12">
        <v>3156</v>
      </c>
      <c r="H12" s="81">
        <v>27.720685111989457</v>
      </c>
      <c r="I12" s="105">
        <v>71.792538671519566</v>
      </c>
      <c r="J12" s="12">
        <v>3101</v>
      </c>
      <c r="K12" s="81">
        <v>27.237593324549849</v>
      </c>
      <c r="L12" s="81">
        <v>71.435153190509098</v>
      </c>
      <c r="M12" s="12">
        <v>1219</v>
      </c>
      <c r="N12" s="81">
        <v>10.707070707070706</v>
      </c>
      <c r="O12" s="105">
        <v>75.667287399130984</v>
      </c>
      <c r="P12" s="12">
        <v>617</v>
      </c>
      <c r="Q12" s="81">
        <v>5.4194115063680286</v>
      </c>
      <c r="R12" s="105">
        <v>74.337349397590359</v>
      </c>
      <c r="S12" s="12">
        <v>58</v>
      </c>
      <c r="T12" s="81">
        <v>0.50944224857268328</v>
      </c>
      <c r="U12" s="81">
        <v>81.690140845070431</v>
      </c>
    </row>
    <row r="13" spans="1:21" ht="15" customHeight="1" x14ac:dyDescent="0.2">
      <c r="A13" s="43" t="s">
        <v>36</v>
      </c>
      <c r="B13" s="12">
        <v>4400</v>
      </c>
      <c r="C13" s="105">
        <v>70.762302991315536</v>
      </c>
      <c r="D13" s="12">
        <v>1607</v>
      </c>
      <c r="E13" s="81">
        <v>36.522727272727273</v>
      </c>
      <c r="F13" s="105">
        <v>71.169176262178922</v>
      </c>
      <c r="G13" s="12">
        <v>1243</v>
      </c>
      <c r="H13" s="81">
        <v>28.249999999999996</v>
      </c>
      <c r="I13" s="105">
        <v>69.713965227145252</v>
      </c>
      <c r="J13" s="12">
        <v>973</v>
      </c>
      <c r="K13" s="81">
        <v>22.113636363636363</v>
      </c>
      <c r="L13" s="81">
        <v>68.95818568391212</v>
      </c>
      <c r="M13" s="12">
        <v>386</v>
      </c>
      <c r="N13" s="81">
        <v>8.7727272727272716</v>
      </c>
      <c r="O13" s="105">
        <v>76.43564356435644</v>
      </c>
      <c r="P13" s="12">
        <v>178</v>
      </c>
      <c r="Q13" s="81">
        <v>4.045454545454545</v>
      </c>
      <c r="R13" s="105">
        <v>72.357723577235774</v>
      </c>
      <c r="S13" s="12">
        <v>13</v>
      </c>
      <c r="T13" s="81">
        <v>0.29545454545454547</v>
      </c>
      <c r="U13" s="81">
        <v>86.666666666666671</v>
      </c>
    </row>
    <row r="14" spans="1:21" ht="15" customHeight="1" x14ac:dyDescent="0.2">
      <c r="A14" s="43" t="s">
        <v>472</v>
      </c>
      <c r="B14" s="12">
        <v>2917</v>
      </c>
      <c r="C14" s="105">
        <v>77.006335797254494</v>
      </c>
      <c r="D14" s="12">
        <v>1054</v>
      </c>
      <c r="E14" s="81">
        <v>36.133013369900588</v>
      </c>
      <c r="F14" s="105">
        <v>82.99212598425197</v>
      </c>
      <c r="G14" s="12">
        <v>881</v>
      </c>
      <c r="H14" s="81">
        <v>30.202262598560164</v>
      </c>
      <c r="I14" s="105">
        <v>75.106564364876377</v>
      </c>
      <c r="J14" s="12">
        <v>650</v>
      </c>
      <c r="K14" s="81">
        <v>22.283167637984231</v>
      </c>
      <c r="L14" s="81">
        <v>76.380728554641593</v>
      </c>
      <c r="M14" s="12">
        <v>227</v>
      </c>
      <c r="N14" s="81">
        <v>7.7819677751114158</v>
      </c>
      <c r="O14" s="105">
        <v>67.15976331360946</v>
      </c>
      <c r="P14" s="12">
        <v>97</v>
      </c>
      <c r="Q14" s="81">
        <v>3.32533424751457</v>
      </c>
      <c r="R14" s="105">
        <v>65.100671140939596</v>
      </c>
      <c r="S14" s="12">
        <v>8</v>
      </c>
      <c r="T14" s="81">
        <v>0.27425437092903671</v>
      </c>
      <c r="U14" s="81">
        <v>114.28571428571428</v>
      </c>
    </row>
    <row r="15" spans="1:21" ht="15" customHeight="1" x14ac:dyDescent="0.2">
      <c r="A15" s="43" t="s">
        <v>473</v>
      </c>
      <c r="B15" s="12">
        <v>1193</v>
      </c>
      <c r="C15" s="105">
        <v>67.439231204070097</v>
      </c>
      <c r="D15" s="12">
        <v>393</v>
      </c>
      <c r="E15" s="81">
        <v>32.942162615255661</v>
      </c>
      <c r="F15" s="105">
        <v>70.938628158844764</v>
      </c>
      <c r="G15" s="12">
        <v>322</v>
      </c>
      <c r="H15" s="81">
        <v>26.990779547359601</v>
      </c>
      <c r="I15" s="105">
        <v>69.848156182212591</v>
      </c>
      <c r="J15" s="12">
        <v>296</v>
      </c>
      <c r="K15" s="81">
        <v>24.811399832355406</v>
      </c>
      <c r="L15" s="81">
        <v>62.054507337526211</v>
      </c>
      <c r="M15" s="12">
        <v>119</v>
      </c>
      <c r="N15" s="81">
        <v>9.9748533109807198</v>
      </c>
      <c r="O15" s="105">
        <v>69.186046511627907</v>
      </c>
      <c r="P15" s="12">
        <v>58</v>
      </c>
      <c r="Q15" s="81">
        <v>4.8616932103939652</v>
      </c>
      <c r="R15" s="105">
        <v>59.183673469387756</v>
      </c>
      <c r="S15" s="12">
        <v>5</v>
      </c>
      <c r="T15" s="81">
        <v>0.41911148365465212</v>
      </c>
      <c r="U15" s="81">
        <v>71.428571428571431</v>
      </c>
    </row>
    <row r="16" spans="1:21" ht="15" customHeight="1" x14ac:dyDescent="0.2">
      <c r="A16" s="43" t="s">
        <v>39</v>
      </c>
      <c r="B16" s="12">
        <v>8906</v>
      </c>
      <c r="C16" s="105">
        <v>75.679809653297085</v>
      </c>
      <c r="D16" s="12">
        <v>2661</v>
      </c>
      <c r="E16" s="81">
        <v>29.878733438131601</v>
      </c>
      <c r="F16" s="105">
        <v>77.989449003516995</v>
      </c>
      <c r="G16" s="12">
        <v>2452</v>
      </c>
      <c r="H16" s="81">
        <v>27.53200089827083</v>
      </c>
      <c r="I16" s="105">
        <v>75.353411186232336</v>
      </c>
      <c r="J16" s="12">
        <v>2359</v>
      </c>
      <c r="K16" s="81">
        <v>26.487761059959581</v>
      </c>
      <c r="L16" s="81">
        <v>74.510423246999366</v>
      </c>
      <c r="M16" s="12">
        <v>933</v>
      </c>
      <c r="N16" s="81">
        <v>10.476083539187064</v>
      </c>
      <c r="O16" s="105">
        <v>72.550544323483663</v>
      </c>
      <c r="P16" s="12">
        <v>455</v>
      </c>
      <c r="Q16" s="81">
        <v>5.1089153379743992</v>
      </c>
      <c r="R16" s="105">
        <v>74.835526315789465</v>
      </c>
      <c r="S16" s="12">
        <v>46</v>
      </c>
      <c r="T16" s="81">
        <v>0.5165057264765327</v>
      </c>
      <c r="U16" s="81">
        <v>109.52380952380953</v>
      </c>
    </row>
    <row r="17" spans="1:21" ht="15" customHeight="1" x14ac:dyDescent="0.2">
      <c r="A17" s="43" t="s">
        <v>40</v>
      </c>
      <c r="B17" s="12">
        <v>2037</v>
      </c>
      <c r="C17" s="105">
        <v>77.659168890583302</v>
      </c>
      <c r="D17" s="12">
        <v>715</v>
      </c>
      <c r="E17" s="81">
        <v>35.100638193421695</v>
      </c>
      <c r="F17" s="105">
        <v>75.421940928270033</v>
      </c>
      <c r="G17" s="12">
        <v>560</v>
      </c>
      <c r="H17" s="81">
        <v>27.491408934707906</v>
      </c>
      <c r="I17" s="105">
        <v>79.658605974395442</v>
      </c>
      <c r="J17" s="12">
        <v>495</v>
      </c>
      <c r="K17" s="81">
        <v>24.300441826215021</v>
      </c>
      <c r="L17" s="81">
        <v>78.821656050955411</v>
      </c>
      <c r="M17" s="12">
        <v>168</v>
      </c>
      <c r="N17" s="81">
        <v>8.2474226804123703</v>
      </c>
      <c r="O17" s="105">
        <v>70</v>
      </c>
      <c r="P17" s="12">
        <v>91</v>
      </c>
      <c r="Q17" s="81">
        <v>4.4673539518900345</v>
      </c>
      <c r="R17" s="105">
        <v>91</v>
      </c>
      <c r="S17" s="12">
        <v>8</v>
      </c>
      <c r="T17" s="81">
        <v>0.39273441335297005</v>
      </c>
      <c r="U17" s="81">
        <v>200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26710</v>
      </c>
      <c r="C19" s="119">
        <v>72.10539103204384</v>
      </c>
      <c r="D19" s="71">
        <v>8224</v>
      </c>
      <c r="E19" s="79">
        <v>30.789966304754774</v>
      </c>
      <c r="F19" s="119">
        <v>73.448245065642581</v>
      </c>
      <c r="G19" s="71">
        <v>6003</v>
      </c>
      <c r="H19" s="79">
        <v>22.47472856608012</v>
      </c>
      <c r="I19" s="119">
        <v>69.583864611104673</v>
      </c>
      <c r="J19" s="71">
        <v>7345</v>
      </c>
      <c r="K19" s="79">
        <v>27.499064020965928</v>
      </c>
      <c r="L19" s="79">
        <v>70.945619627161207</v>
      </c>
      <c r="M19" s="71">
        <v>2926</v>
      </c>
      <c r="N19" s="79">
        <v>10.954698614751029</v>
      </c>
      <c r="O19" s="119">
        <v>72.569444444444443</v>
      </c>
      <c r="P19" s="71">
        <v>2003</v>
      </c>
      <c r="Q19" s="79">
        <v>7.4990640209659301</v>
      </c>
      <c r="R19" s="119">
        <v>76.625860749808723</v>
      </c>
      <c r="S19" s="71">
        <v>209</v>
      </c>
      <c r="T19" s="79">
        <v>0.78247847248221636</v>
      </c>
      <c r="U19" s="79">
        <v>95</v>
      </c>
    </row>
    <row r="20" spans="1:21" ht="15" customHeight="1" x14ac:dyDescent="0.2">
      <c r="A20" s="43" t="s">
        <v>44</v>
      </c>
      <c r="B20" s="12">
        <v>4189</v>
      </c>
      <c r="C20" s="105">
        <v>65.249221183800614</v>
      </c>
      <c r="D20" s="12">
        <v>1286</v>
      </c>
      <c r="E20" s="81">
        <v>30.699450942945809</v>
      </c>
      <c r="F20" s="105">
        <v>65.578786333503317</v>
      </c>
      <c r="G20" s="12">
        <v>983</v>
      </c>
      <c r="H20" s="81">
        <v>23.466221055144427</v>
      </c>
      <c r="I20" s="105">
        <v>64.841688654353561</v>
      </c>
      <c r="J20" s="12">
        <v>1154</v>
      </c>
      <c r="K20" s="81">
        <v>27.548340892814515</v>
      </c>
      <c r="L20" s="81">
        <v>62.956901254773598</v>
      </c>
      <c r="M20" s="12">
        <v>457</v>
      </c>
      <c r="N20" s="81">
        <v>10.909524946287895</v>
      </c>
      <c r="O20" s="105">
        <v>63.91608391608392</v>
      </c>
      <c r="P20" s="12">
        <v>279</v>
      </c>
      <c r="Q20" s="81">
        <v>6.660300787777512</v>
      </c>
      <c r="R20" s="105">
        <v>75.609756097560975</v>
      </c>
      <c r="S20" s="12">
        <v>30</v>
      </c>
      <c r="T20" s="81">
        <v>0.71616137502984001</v>
      </c>
      <c r="U20" s="81">
        <v>115.38461538461537</v>
      </c>
    </row>
    <row r="21" spans="1:21" ht="15" customHeight="1" x14ac:dyDescent="0.2">
      <c r="A21" s="43" t="s">
        <v>45</v>
      </c>
      <c r="B21" s="12">
        <v>2403</v>
      </c>
      <c r="C21" s="105">
        <v>67.348654708520186</v>
      </c>
      <c r="D21" s="12">
        <v>758</v>
      </c>
      <c r="E21" s="81">
        <v>31.543903454015815</v>
      </c>
      <c r="F21" s="105">
        <v>69.287020109689209</v>
      </c>
      <c r="G21" s="12">
        <v>545</v>
      </c>
      <c r="H21" s="81">
        <v>22.679983354140656</v>
      </c>
      <c r="I21" s="105">
        <v>64.650059311981025</v>
      </c>
      <c r="J21" s="12">
        <v>600</v>
      </c>
      <c r="K21" s="81">
        <v>24.968789013732835</v>
      </c>
      <c r="L21" s="81">
        <v>66.371681415929203</v>
      </c>
      <c r="M21" s="12">
        <v>296</v>
      </c>
      <c r="N21" s="81">
        <v>12.317935913441531</v>
      </c>
      <c r="O21" s="105">
        <v>66.968325791855193</v>
      </c>
      <c r="P21" s="12">
        <v>192</v>
      </c>
      <c r="Q21" s="81">
        <v>7.9900124843945068</v>
      </c>
      <c r="R21" s="105">
        <v>70.588235294117652</v>
      </c>
      <c r="S21" s="12">
        <v>12</v>
      </c>
      <c r="T21" s="81">
        <v>0.49937578027465668</v>
      </c>
      <c r="U21" s="81">
        <v>92.307692307692307</v>
      </c>
    </row>
    <row r="22" spans="1:21" ht="15" customHeight="1" x14ac:dyDescent="0.2">
      <c r="A22" s="43" t="s">
        <v>46</v>
      </c>
      <c r="B22" s="12">
        <v>3658</v>
      </c>
      <c r="C22" s="105">
        <v>69.044922612306536</v>
      </c>
      <c r="D22" s="12">
        <v>1137</v>
      </c>
      <c r="E22" s="81">
        <v>31.082558775287044</v>
      </c>
      <c r="F22" s="105">
        <v>67.198581560283685</v>
      </c>
      <c r="G22" s="12">
        <v>887</v>
      </c>
      <c r="H22" s="81">
        <v>24.24822307271733</v>
      </c>
      <c r="I22" s="105">
        <v>65.898959881129272</v>
      </c>
      <c r="J22" s="12">
        <v>1024</v>
      </c>
      <c r="K22" s="81">
        <v>27.99343903772553</v>
      </c>
      <c r="L22" s="81">
        <v>69.659863945578223</v>
      </c>
      <c r="M22" s="12">
        <v>381</v>
      </c>
      <c r="N22" s="81">
        <v>10.415527610716238</v>
      </c>
      <c r="O22" s="105">
        <v>75.7455268389662</v>
      </c>
      <c r="P22" s="12">
        <v>209</v>
      </c>
      <c r="Q22" s="81">
        <v>5.7135046473482776</v>
      </c>
      <c r="R22" s="105">
        <v>76</v>
      </c>
      <c r="S22" s="12">
        <v>20</v>
      </c>
      <c r="T22" s="81">
        <v>0.54674685620557684</v>
      </c>
      <c r="U22" s="81">
        <v>166.66666666666669</v>
      </c>
    </row>
    <row r="23" spans="1:21" ht="15" customHeight="1" x14ac:dyDescent="0.2">
      <c r="A23" s="43" t="s">
        <v>43</v>
      </c>
      <c r="B23" s="12">
        <v>16460</v>
      </c>
      <c r="C23" s="105">
        <v>75.653812566070684</v>
      </c>
      <c r="D23" s="12">
        <v>5043</v>
      </c>
      <c r="E23" s="81">
        <v>30.637910085054678</v>
      </c>
      <c r="F23" s="105">
        <v>78.186046511627907</v>
      </c>
      <c r="G23" s="12">
        <v>3588</v>
      </c>
      <c r="H23" s="81">
        <v>21.798298906439854</v>
      </c>
      <c r="I23" s="105">
        <v>72.89719626168224</v>
      </c>
      <c r="J23" s="12">
        <v>4567</v>
      </c>
      <c r="K23" s="81">
        <v>27.746051032806808</v>
      </c>
      <c r="L23" s="81">
        <v>74.308493328994459</v>
      </c>
      <c r="M23" s="12">
        <v>1792</v>
      </c>
      <c r="N23" s="81">
        <v>10.886998784933171</v>
      </c>
      <c r="O23" s="105">
        <v>75.548060708263066</v>
      </c>
      <c r="P23" s="12">
        <v>1323</v>
      </c>
      <c r="Q23" s="81">
        <v>8.0376670716889436</v>
      </c>
      <c r="R23" s="105">
        <v>77.915194346289752</v>
      </c>
      <c r="S23" s="12">
        <v>147</v>
      </c>
      <c r="T23" s="81">
        <v>0.89307411907654921</v>
      </c>
      <c r="U23" s="81">
        <v>86.982248520710058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653</v>
      </c>
      <c r="C25" s="106">
        <v>65.694164989939637</v>
      </c>
      <c r="D25" s="26">
        <v>544</v>
      </c>
      <c r="E25" s="83">
        <v>83.307810107197554</v>
      </c>
      <c r="F25" s="106">
        <v>71.862615587846761</v>
      </c>
      <c r="G25" s="26">
        <v>40</v>
      </c>
      <c r="H25" s="83">
        <v>6.1255742725880555</v>
      </c>
      <c r="I25" s="106">
        <v>43.956043956043956</v>
      </c>
      <c r="J25" s="26">
        <v>24</v>
      </c>
      <c r="K25" s="83">
        <v>3.6753445635528332</v>
      </c>
      <c r="L25" s="83">
        <v>37.5</v>
      </c>
      <c r="M25" s="26">
        <v>20</v>
      </c>
      <c r="N25" s="83">
        <v>3.0627871362940278</v>
      </c>
      <c r="O25" s="106">
        <v>46.511627906976742</v>
      </c>
      <c r="P25" s="26">
        <v>23</v>
      </c>
      <c r="Q25" s="83">
        <v>3.522205206738132</v>
      </c>
      <c r="R25" s="106">
        <v>62.162162162162161</v>
      </c>
      <c r="S25" s="26">
        <v>2</v>
      </c>
      <c r="T25" s="83">
        <v>0.30627871362940279</v>
      </c>
      <c r="U25" s="83">
        <v>100</v>
      </c>
    </row>
    <row r="27" spans="1:21" ht="15" customHeight="1" x14ac:dyDescent="0.2">
      <c r="A27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0"/>
      <c r="B3" s="358" t="s">
        <v>0</v>
      </c>
      <c r="C3" s="360"/>
      <c r="D3" s="358" t="s">
        <v>100</v>
      </c>
      <c r="E3" s="359"/>
      <c r="F3" s="359"/>
      <c r="G3" s="358" t="s">
        <v>101</v>
      </c>
      <c r="H3" s="359"/>
      <c r="I3" s="360"/>
      <c r="J3" s="359" t="s">
        <v>102</v>
      </c>
      <c r="K3" s="359"/>
      <c r="L3" s="359"/>
      <c r="M3" s="358" t="s">
        <v>103</v>
      </c>
      <c r="N3" s="359"/>
      <c r="O3" s="360"/>
      <c r="P3" s="359" t="s">
        <v>104</v>
      </c>
      <c r="Q3" s="359"/>
      <c r="R3" s="359"/>
    </row>
    <row r="4" spans="1:18" ht="15" customHeight="1" x14ac:dyDescent="0.2">
      <c r="A4" s="161" t="s">
        <v>67</v>
      </c>
      <c r="B4" s="290"/>
      <c r="C4" s="146" t="s">
        <v>626</v>
      </c>
      <c r="D4" s="290"/>
      <c r="E4" s="291"/>
      <c r="F4" s="146" t="s">
        <v>626</v>
      </c>
      <c r="G4" s="290"/>
      <c r="H4" s="291"/>
      <c r="I4" s="142" t="s">
        <v>626</v>
      </c>
      <c r="J4" s="290"/>
      <c r="K4" s="291"/>
      <c r="L4" s="146" t="s">
        <v>626</v>
      </c>
      <c r="M4" s="290"/>
      <c r="N4" s="291"/>
      <c r="O4" s="146" t="s">
        <v>626</v>
      </c>
      <c r="P4" s="290"/>
      <c r="Q4" s="291"/>
      <c r="R4" s="142" t="s">
        <v>626</v>
      </c>
    </row>
    <row r="5" spans="1:18" ht="15.75" customHeight="1" x14ac:dyDescent="0.2">
      <c r="A5" s="162" t="s">
        <v>61</v>
      </c>
      <c r="B5" s="168" t="s">
        <v>626</v>
      </c>
      <c r="C5" s="170" t="s">
        <v>628</v>
      </c>
      <c r="D5" s="168" t="s">
        <v>626</v>
      </c>
      <c r="E5" s="169" t="s">
        <v>73</v>
      </c>
      <c r="F5" s="170" t="s">
        <v>628</v>
      </c>
      <c r="G5" s="168" t="s">
        <v>626</v>
      </c>
      <c r="H5" s="169" t="s">
        <v>73</v>
      </c>
      <c r="I5" s="169" t="s">
        <v>628</v>
      </c>
      <c r="J5" s="168" t="s">
        <v>626</v>
      </c>
      <c r="K5" s="169" t="s">
        <v>73</v>
      </c>
      <c r="L5" s="170" t="s">
        <v>628</v>
      </c>
      <c r="M5" s="168" t="s">
        <v>626</v>
      </c>
      <c r="N5" s="169" t="s">
        <v>73</v>
      </c>
      <c r="O5" s="170" t="s">
        <v>628</v>
      </c>
      <c r="P5" s="168" t="s">
        <v>626</v>
      </c>
      <c r="Q5" s="169" t="s">
        <v>73</v>
      </c>
      <c r="R5" s="169" t="s">
        <v>628</v>
      </c>
    </row>
    <row r="6" spans="1:18" ht="15" customHeight="1" x14ac:dyDescent="0.2">
      <c r="A6" s="21" t="s">
        <v>22</v>
      </c>
      <c r="B6" s="22">
        <v>64783</v>
      </c>
      <c r="C6" s="103">
        <v>73.574405742126729</v>
      </c>
      <c r="D6" s="22">
        <v>13019</v>
      </c>
      <c r="E6" s="75">
        <v>20.096321565842889</v>
      </c>
      <c r="F6" s="103">
        <v>79.229552093476144</v>
      </c>
      <c r="G6" s="22">
        <v>8752</v>
      </c>
      <c r="H6" s="75">
        <v>13.509717055400335</v>
      </c>
      <c r="I6" s="75">
        <v>60.467044355395885</v>
      </c>
      <c r="J6" s="22">
        <v>7283</v>
      </c>
      <c r="K6" s="75">
        <v>11.242146859515614</v>
      </c>
      <c r="L6" s="103">
        <v>46.027934020097327</v>
      </c>
      <c r="M6" s="22">
        <v>12486</v>
      </c>
      <c r="N6" s="75">
        <v>19.273574857601531</v>
      </c>
      <c r="O6" s="103">
        <v>75.503416581000181</v>
      </c>
      <c r="P6" s="22">
        <v>23243</v>
      </c>
      <c r="Q6" s="75">
        <v>35.878239661639626</v>
      </c>
      <c r="R6" s="75">
        <v>93.778495057494453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7043</v>
      </c>
      <c r="C8" s="105">
        <v>74.973387268469239</v>
      </c>
      <c r="D8" s="12">
        <v>1415</v>
      </c>
      <c r="E8" s="81">
        <v>20.090870367741019</v>
      </c>
      <c r="F8" s="105">
        <v>74.512901527119539</v>
      </c>
      <c r="G8" s="12">
        <v>929</v>
      </c>
      <c r="H8" s="81">
        <v>13.190401817407354</v>
      </c>
      <c r="I8" s="81">
        <v>67.514534883720927</v>
      </c>
      <c r="J8" s="12">
        <v>765</v>
      </c>
      <c r="K8" s="81">
        <v>10.861848644043731</v>
      </c>
      <c r="L8" s="105">
        <v>47.782635852592129</v>
      </c>
      <c r="M8" s="12">
        <v>1338</v>
      </c>
      <c r="N8" s="81">
        <v>18.997586255856881</v>
      </c>
      <c r="O8" s="105">
        <v>79.031305375073828</v>
      </c>
      <c r="P8" s="12">
        <v>2596</v>
      </c>
      <c r="Q8" s="81">
        <v>36.859292914951013</v>
      </c>
      <c r="R8" s="81">
        <v>91.893805309734518</v>
      </c>
    </row>
    <row r="9" spans="1:18" ht="15" customHeight="1" x14ac:dyDescent="0.2">
      <c r="A9" s="18" t="s">
        <v>24</v>
      </c>
      <c r="B9" s="12">
        <v>4556</v>
      </c>
      <c r="C9" s="105">
        <v>68.13219679976072</v>
      </c>
      <c r="D9" s="12">
        <v>967</v>
      </c>
      <c r="E9" s="81">
        <v>21.224758560140476</v>
      </c>
      <c r="F9" s="105">
        <v>74.327440430438131</v>
      </c>
      <c r="G9" s="12">
        <v>780</v>
      </c>
      <c r="H9" s="81">
        <v>17.120280948200175</v>
      </c>
      <c r="I9" s="81">
        <v>56.480811006517015</v>
      </c>
      <c r="J9" s="12">
        <v>512</v>
      </c>
      <c r="K9" s="81">
        <v>11.237928007023704</v>
      </c>
      <c r="L9" s="105">
        <v>38.935361216730037</v>
      </c>
      <c r="M9" s="12">
        <v>894</v>
      </c>
      <c r="N9" s="81">
        <v>19.622475856014045</v>
      </c>
      <c r="O9" s="105">
        <v>72.801302931596084</v>
      </c>
      <c r="P9" s="12">
        <v>1403</v>
      </c>
      <c r="Q9" s="81">
        <v>30.794556628621599</v>
      </c>
      <c r="R9" s="81">
        <v>95.964432284541729</v>
      </c>
    </row>
    <row r="10" spans="1:18" ht="15" customHeight="1" x14ac:dyDescent="0.2">
      <c r="A10" s="18" t="s">
        <v>25</v>
      </c>
      <c r="B10" s="12">
        <v>4128</v>
      </c>
      <c r="C10" s="105">
        <v>65.503014915899712</v>
      </c>
      <c r="D10" s="12">
        <v>1096</v>
      </c>
      <c r="E10" s="81">
        <v>26.550387596899228</v>
      </c>
      <c r="F10" s="105">
        <v>79.305354558610702</v>
      </c>
      <c r="G10" s="12">
        <v>720</v>
      </c>
      <c r="H10" s="81">
        <v>17.441860465116278</v>
      </c>
      <c r="I10" s="81">
        <v>59.701492537313428</v>
      </c>
      <c r="J10" s="12">
        <v>535</v>
      </c>
      <c r="K10" s="81">
        <v>12.960271317829458</v>
      </c>
      <c r="L10" s="105">
        <v>35.19736842105263</v>
      </c>
      <c r="M10" s="12">
        <v>906</v>
      </c>
      <c r="N10" s="81">
        <v>21.947674418604652</v>
      </c>
      <c r="O10" s="105">
        <v>68.740515933232174</v>
      </c>
      <c r="P10" s="12">
        <v>871</v>
      </c>
      <c r="Q10" s="81">
        <v>21.099806201550386</v>
      </c>
      <c r="R10" s="81">
        <v>99.429223744292244</v>
      </c>
    </row>
    <row r="11" spans="1:18" ht="15" customHeight="1" x14ac:dyDescent="0.2">
      <c r="A11" s="18" t="s">
        <v>26</v>
      </c>
      <c r="B11" s="12">
        <v>18806</v>
      </c>
      <c r="C11" s="105">
        <v>75.214974203095636</v>
      </c>
      <c r="D11" s="12">
        <v>2993</v>
      </c>
      <c r="E11" s="81">
        <v>15.915133468042114</v>
      </c>
      <c r="F11" s="105">
        <v>75.485498108448922</v>
      </c>
      <c r="G11" s="12">
        <v>2161</v>
      </c>
      <c r="H11" s="81">
        <v>11.491013506327768</v>
      </c>
      <c r="I11" s="81">
        <v>59.712627797734186</v>
      </c>
      <c r="J11" s="12">
        <v>2042</v>
      </c>
      <c r="K11" s="81">
        <v>10.858236732957566</v>
      </c>
      <c r="L11" s="105">
        <v>43.829147885812411</v>
      </c>
      <c r="M11" s="12">
        <v>3945</v>
      </c>
      <c r="N11" s="81">
        <v>20.977347655003722</v>
      </c>
      <c r="O11" s="105">
        <v>82.565927166178327</v>
      </c>
      <c r="P11" s="12">
        <v>7665</v>
      </c>
      <c r="Q11" s="81">
        <v>40.758268637668827</v>
      </c>
      <c r="R11" s="81">
        <v>96.028564269606619</v>
      </c>
    </row>
    <row r="12" spans="1:18" ht="15" customHeight="1" x14ac:dyDescent="0.2">
      <c r="A12" s="18" t="s">
        <v>27</v>
      </c>
      <c r="B12" s="12">
        <v>8994</v>
      </c>
      <c r="C12" s="105">
        <v>73.63078182562424</v>
      </c>
      <c r="D12" s="12">
        <v>1898</v>
      </c>
      <c r="E12" s="81">
        <v>21.102957527240381</v>
      </c>
      <c r="F12" s="105">
        <v>80.219780219780219</v>
      </c>
      <c r="G12" s="12">
        <v>1229</v>
      </c>
      <c r="H12" s="81">
        <v>13.664665332443851</v>
      </c>
      <c r="I12" s="81">
        <v>57.456755493221138</v>
      </c>
      <c r="J12" s="12">
        <v>966</v>
      </c>
      <c r="K12" s="81">
        <v>10.740493662441628</v>
      </c>
      <c r="L12" s="105">
        <v>47.05309303458354</v>
      </c>
      <c r="M12" s="12">
        <v>1714</v>
      </c>
      <c r="N12" s="81">
        <v>19.057149210584832</v>
      </c>
      <c r="O12" s="105">
        <v>74.199134199134193</v>
      </c>
      <c r="P12" s="12">
        <v>3187</v>
      </c>
      <c r="Q12" s="81">
        <v>35.434734267289301</v>
      </c>
      <c r="R12" s="81">
        <v>95.219599641469983</v>
      </c>
    </row>
    <row r="13" spans="1:18" ht="15" customHeight="1" x14ac:dyDescent="0.2">
      <c r="A13" s="18" t="s">
        <v>28</v>
      </c>
      <c r="B13" s="12">
        <v>4341</v>
      </c>
      <c r="C13" s="105">
        <v>70.425048669695002</v>
      </c>
      <c r="D13" s="12">
        <v>1217</v>
      </c>
      <c r="E13" s="81">
        <v>28.03501497350841</v>
      </c>
      <c r="F13" s="105">
        <v>87.870036101083031</v>
      </c>
      <c r="G13" s="12">
        <v>630</v>
      </c>
      <c r="H13" s="81">
        <v>14.512785072563924</v>
      </c>
      <c r="I13" s="81">
        <v>58.495821727019504</v>
      </c>
      <c r="J13" s="12">
        <v>404</v>
      </c>
      <c r="K13" s="81">
        <v>9.306611379866391</v>
      </c>
      <c r="L13" s="105">
        <v>54.891304347826086</v>
      </c>
      <c r="M13" s="12">
        <v>568</v>
      </c>
      <c r="N13" s="81">
        <v>13.08454273208938</v>
      </c>
      <c r="O13" s="105">
        <v>57.258064516129039</v>
      </c>
      <c r="P13" s="12">
        <v>1522</v>
      </c>
      <c r="Q13" s="81">
        <v>35.061045841971897</v>
      </c>
      <c r="R13" s="81">
        <v>77.102330293819648</v>
      </c>
    </row>
    <row r="14" spans="1:18" ht="15" customHeight="1" x14ac:dyDescent="0.2">
      <c r="A14" s="18" t="s">
        <v>29</v>
      </c>
      <c r="B14" s="12">
        <v>2367</v>
      </c>
      <c r="C14" s="105">
        <v>67.435897435897445</v>
      </c>
      <c r="D14" s="12">
        <v>495</v>
      </c>
      <c r="E14" s="81">
        <v>20.912547528517113</v>
      </c>
      <c r="F14" s="105">
        <v>79.710144927536234</v>
      </c>
      <c r="G14" s="12">
        <v>336</v>
      </c>
      <c r="H14" s="81">
        <v>14.195183776932826</v>
      </c>
      <c r="I14" s="81">
        <v>50.832072617246595</v>
      </c>
      <c r="J14" s="12">
        <v>262</v>
      </c>
      <c r="K14" s="81">
        <v>11.068863540346429</v>
      </c>
      <c r="L14" s="105">
        <v>36.849507735583686</v>
      </c>
      <c r="M14" s="12">
        <v>473</v>
      </c>
      <c r="N14" s="81">
        <v>19.983100971694128</v>
      </c>
      <c r="O14" s="105">
        <v>69.764011799410028</v>
      </c>
      <c r="P14" s="12">
        <v>801</v>
      </c>
      <c r="Q14" s="81">
        <v>33.840304182509506</v>
      </c>
      <c r="R14" s="81">
        <v>95.470798569725872</v>
      </c>
    </row>
    <row r="15" spans="1:18" ht="15" customHeight="1" x14ac:dyDescent="0.2">
      <c r="A15" s="18" t="s">
        <v>30</v>
      </c>
      <c r="B15" s="12">
        <v>3197</v>
      </c>
      <c r="C15" s="105">
        <v>80.025031289111396</v>
      </c>
      <c r="D15" s="12">
        <v>605</v>
      </c>
      <c r="E15" s="81">
        <v>18.923991241789178</v>
      </c>
      <c r="F15" s="105">
        <v>90.704647676161926</v>
      </c>
      <c r="G15" s="12">
        <v>386</v>
      </c>
      <c r="H15" s="81">
        <v>12.073819205505162</v>
      </c>
      <c r="I15" s="81">
        <v>70.695970695970701</v>
      </c>
      <c r="J15" s="12">
        <v>359</v>
      </c>
      <c r="K15" s="81">
        <v>11.229277447607132</v>
      </c>
      <c r="L15" s="105">
        <v>55.230769230769226</v>
      </c>
      <c r="M15" s="12">
        <v>518</v>
      </c>
      <c r="N15" s="81">
        <v>16.202690021895528</v>
      </c>
      <c r="O15" s="105">
        <v>68.518518518518519</v>
      </c>
      <c r="P15" s="12">
        <v>1329</v>
      </c>
      <c r="Q15" s="81">
        <v>41.570222083202999</v>
      </c>
      <c r="R15" s="81">
        <v>96.58430232558139</v>
      </c>
    </row>
    <row r="16" spans="1:18" ht="15" customHeight="1" x14ac:dyDescent="0.2">
      <c r="A16" s="18" t="s">
        <v>31</v>
      </c>
      <c r="B16" s="12">
        <v>2552</v>
      </c>
      <c r="C16" s="105">
        <v>71.066555277081591</v>
      </c>
      <c r="D16" s="12">
        <v>572</v>
      </c>
      <c r="E16" s="81">
        <v>22.413793103448278</v>
      </c>
      <c r="F16" s="105">
        <v>75.962815405046484</v>
      </c>
      <c r="G16" s="12">
        <v>383</v>
      </c>
      <c r="H16" s="81">
        <v>15.00783699059561</v>
      </c>
      <c r="I16" s="81">
        <v>47.22564734895191</v>
      </c>
      <c r="J16" s="12">
        <v>416</v>
      </c>
      <c r="K16" s="81">
        <v>16.300940438871471</v>
      </c>
      <c r="L16" s="105">
        <v>64</v>
      </c>
      <c r="M16" s="12">
        <v>517</v>
      </c>
      <c r="N16" s="81">
        <v>20.258620689655171</v>
      </c>
      <c r="O16" s="105">
        <v>75.806451612903231</v>
      </c>
      <c r="P16" s="12">
        <v>664</v>
      </c>
      <c r="Q16" s="81">
        <v>26.01880877742947</v>
      </c>
      <c r="R16" s="81">
        <v>95.539568345323744</v>
      </c>
    </row>
    <row r="17" spans="1:18" ht="15" customHeight="1" x14ac:dyDescent="0.2">
      <c r="A17" s="18" t="s">
        <v>32</v>
      </c>
      <c r="B17" s="12">
        <v>2811</v>
      </c>
      <c r="C17" s="105">
        <v>77.75933609958507</v>
      </c>
      <c r="D17" s="12">
        <v>431</v>
      </c>
      <c r="E17" s="81">
        <v>15.332621842760583</v>
      </c>
      <c r="F17" s="105">
        <v>70.424836601307192</v>
      </c>
      <c r="G17" s="12">
        <v>320</v>
      </c>
      <c r="H17" s="81">
        <v>11.383849163998578</v>
      </c>
      <c r="I17" s="81">
        <v>66.945606694560666</v>
      </c>
      <c r="J17" s="12">
        <v>257</v>
      </c>
      <c r="K17" s="81">
        <v>9.142653859836356</v>
      </c>
      <c r="L17" s="105">
        <v>47.858472998137799</v>
      </c>
      <c r="M17" s="12">
        <v>480</v>
      </c>
      <c r="N17" s="81">
        <v>17.075773745997864</v>
      </c>
      <c r="O17" s="105">
        <v>77.922077922077932</v>
      </c>
      <c r="P17" s="12">
        <v>1323</v>
      </c>
      <c r="Q17" s="81">
        <v>47.065101387406614</v>
      </c>
      <c r="R17" s="81">
        <v>96.428571428571431</v>
      </c>
    </row>
    <row r="18" spans="1:18" ht="15" customHeight="1" x14ac:dyDescent="0.2">
      <c r="A18" s="18" t="s">
        <v>33</v>
      </c>
      <c r="B18" s="12">
        <v>2083</v>
      </c>
      <c r="C18" s="105">
        <v>78.220052572286889</v>
      </c>
      <c r="D18" s="12">
        <v>343</v>
      </c>
      <c r="E18" s="81">
        <v>16.466634661545847</v>
      </c>
      <c r="F18" s="105">
        <v>79.582366589327151</v>
      </c>
      <c r="G18" s="12">
        <v>290</v>
      </c>
      <c r="H18" s="81">
        <v>13.922227556409025</v>
      </c>
      <c r="I18" s="81">
        <v>72.319201995012477</v>
      </c>
      <c r="J18" s="12">
        <v>237</v>
      </c>
      <c r="K18" s="81">
        <v>11.377820451272203</v>
      </c>
      <c r="L18" s="105">
        <v>51.521739130434781</v>
      </c>
      <c r="M18" s="12">
        <v>395</v>
      </c>
      <c r="N18" s="81">
        <v>18.963034085453671</v>
      </c>
      <c r="O18" s="105">
        <v>71.043165467625897</v>
      </c>
      <c r="P18" s="12">
        <v>818</v>
      </c>
      <c r="Q18" s="81">
        <v>39.270283245319249</v>
      </c>
      <c r="R18" s="81">
        <v>100.3680981595092</v>
      </c>
    </row>
    <row r="19" spans="1:18" ht="15" customHeight="1" x14ac:dyDescent="0.2">
      <c r="A19" s="25" t="s">
        <v>34</v>
      </c>
      <c r="B19" s="26">
        <v>3905</v>
      </c>
      <c r="C19" s="106">
        <v>79.499185667752442</v>
      </c>
      <c r="D19" s="26">
        <v>987</v>
      </c>
      <c r="E19" s="83">
        <v>25.275288092189502</v>
      </c>
      <c r="F19" s="106">
        <v>94</v>
      </c>
      <c r="G19" s="26">
        <v>588</v>
      </c>
      <c r="H19" s="83">
        <v>15.057618437900128</v>
      </c>
      <c r="I19" s="83">
        <v>75.481386392811302</v>
      </c>
      <c r="J19" s="26">
        <v>528</v>
      </c>
      <c r="K19" s="83">
        <v>13.521126760563378</v>
      </c>
      <c r="L19" s="106">
        <v>56.713211600429645</v>
      </c>
      <c r="M19" s="26">
        <v>738</v>
      </c>
      <c r="N19" s="83">
        <v>18.898847631241996</v>
      </c>
      <c r="O19" s="106">
        <v>79.354838709677423</v>
      </c>
      <c r="P19" s="26">
        <v>1064</v>
      </c>
      <c r="Q19" s="83">
        <v>27.247119078104991</v>
      </c>
      <c r="R19" s="83">
        <v>87.070376432078561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0"/>
      <c r="B3" s="358" t="s">
        <v>0</v>
      </c>
      <c r="C3" s="360"/>
      <c r="D3" s="358" t="s">
        <v>100</v>
      </c>
      <c r="E3" s="359"/>
      <c r="F3" s="359"/>
      <c r="G3" s="358" t="s">
        <v>101</v>
      </c>
      <c r="H3" s="359"/>
      <c r="I3" s="360"/>
      <c r="J3" s="359" t="s">
        <v>102</v>
      </c>
      <c r="K3" s="359"/>
      <c r="L3" s="359"/>
      <c r="M3" s="358" t="s">
        <v>103</v>
      </c>
      <c r="N3" s="359"/>
      <c r="O3" s="360"/>
      <c r="P3" s="359" t="s">
        <v>104</v>
      </c>
      <c r="Q3" s="359"/>
      <c r="R3" s="359"/>
    </row>
    <row r="4" spans="1:19" ht="15" customHeight="1" x14ac:dyDescent="0.2">
      <c r="A4" s="161" t="s">
        <v>89</v>
      </c>
      <c r="B4" s="257"/>
      <c r="C4" s="146" t="s">
        <v>626</v>
      </c>
      <c r="D4" s="257"/>
      <c r="E4" s="258"/>
      <c r="F4" s="146" t="s">
        <v>626</v>
      </c>
      <c r="G4" s="257"/>
      <c r="H4" s="258"/>
      <c r="I4" s="142" t="s">
        <v>626</v>
      </c>
      <c r="J4" s="257"/>
      <c r="K4" s="258"/>
      <c r="L4" s="146" t="s">
        <v>626</v>
      </c>
      <c r="M4" s="257"/>
      <c r="N4" s="258"/>
      <c r="O4" s="146" t="s">
        <v>626</v>
      </c>
      <c r="P4" s="257"/>
      <c r="Q4" s="258"/>
      <c r="R4" s="142" t="s">
        <v>626</v>
      </c>
    </row>
    <row r="5" spans="1:19" ht="15" customHeight="1" x14ac:dyDescent="0.2">
      <c r="A5" s="162" t="s">
        <v>60</v>
      </c>
      <c r="B5" s="168" t="s">
        <v>626</v>
      </c>
      <c r="C5" s="170" t="s">
        <v>628</v>
      </c>
      <c r="D5" s="168" t="s">
        <v>626</v>
      </c>
      <c r="E5" s="169" t="s">
        <v>73</v>
      </c>
      <c r="F5" s="170" t="s">
        <v>628</v>
      </c>
      <c r="G5" s="168" t="s">
        <v>626</v>
      </c>
      <c r="H5" s="169" t="s">
        <v>73</v>
      </c>
      <c r="I5" s="169" t="s">
        <v>628</v>
      </c>
      <c r="J5" s="168" t="s">
        <v>626</v>
      </c>
      <c r="K5" s="169" t="s">
        <v>73</v>
      </c>
      <c r="L5" s="170" t="s">
        <v>628</v>
      </c>
      <c r="M5" s="168" t="s">
        <v>626</v>
      </c>
      <c r="N5" s="169" t="s">
        <v>73</v>
      </c>
      <c r="O5" s="170" t="s">
        <v>628</v>
      </c>
      <c r="P5" s="168" t="s">
        <v>626</v>
      </c>
      <c r="Q5" s="169" t="s">
        <v>73</v>
      </c>
      <c r="R5" s="169" t="s">
        <v>628</v>
      </c>
    </row>
    <row r="6" spans="1:19" ht="15" customHeight="1" x14ac:dyDescent="0.2">
      <c r="A6" s="21" t="s">
        <v>22</v>
      </c>
      <c r="B6" s="22">
        <v>64783</v>
      </c>
      <c r="C6" s="103">
        <v>73.574405742126729</v>
      </c>
      <c r="D6" s="22">
        <v>13019</v>
      </c>
      <c r="E6" s="75">
        <v>20.096321565842889</v>
      </c>
      <c r="F6" s="103">
        <v>79.229552093476144</v>
      </c>
      <c r="G6" s="22">
        <v>8752</v>
      </c>
      <c r="H6" s="75">
        <v>13.509717055400335</v>
      </c>
      <c r="I6" s="75">
        <v>60.467044355395885</v>
      </c>
      <c r="J6" s="22">
        <v>7283</v>
      </c>
      <c r="K6" s="75">
        <v>11.242146859515614</v>
      </c>
      <c r="L6" s="103">
        <v>46.027934020097327</v>
      </c>
      <c r="M6" s="22">
        <v>12486</v>
      </c>
      <c r="N6" s="75">
        <v>19.273574857601531</v>
      </c>
      <c r="O6" s="103">
        <v>75.503416581000181</v>
      </c>
      <c r="P6" s="22">
        <v>23243</v>
      </c>
      <c r="Q6" s="75">
        <v>35.878239661639626</v>
      </c>
      <c r="R6" s="75">
        <v>93.778495057494453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37420</v>
      </c>
      <c r="C8" s="119">
        <v>74.819050665813563</v>
      </c>
      <c r="D8" s="71">
        <v>7798</v>
      </c>
      <c r="E8" s="79">
        <v>20.83912346338856</v>
      </c>
      <c r="F8" s="119">
        <v>81.364774624373965</v>
      </c>
      <c r="G8" s="71">
        <v>5076</v>
      </c>
      <c r="H8" s="79">
        <v>13.56493853554249</v>
      </c>
      <c r="I8" s="79">
        <v>62.458471760797337</v>
      </c>
      <c r="J8" s="71">
        <v>4195</v>
      </c>
      <c r="K8" s="79">
        <v>11.21058257616248</v>
      </c>
      <c r="L8" s="119">
        <v>50.774630839990323</v>
      </c>
      <c r="M8" s="71">
        <v>6757</v>
      </c>
      <c r="N8" s="79">
        <v>18.057188669160876</v>
      </c>
      <c r="O8" s="119">
        <v>73.533572750027204</v>
      </c>
      <c r="P8" s="71">
        <v>13594</v>
      </c>
      <c r="Q8" s="79">
        <v>36.328166755745592</v>
      </c>
      <c r="R8" s="79">
        <v>91.529760301642881</v>
      </c>
    </row>
    <row r="9" spans="1:19" ht="15" customHeight="1" x14ac:dyDescent="0.2">
      <c r="A9" s="43" t="s">
        <v>41</v>
      </c>
      <c r="B9" s="12">
        <v>4523</v>
      </c>
      <c r="C9" s="105">
        <v>78.880362748517612</v>
      </c>
      <c r="D9" s="12">
        <v>823</v>
      </c>
      <c r="E9" s="81">
        <v>18.195887685164713</v>
      </c>
      <c r="F9" s="105">
        <v>91.955307262569832</v>
      </c>
      <c r="G9" s="12">
        <v>499</v>
      </c>
      <c r="H9" s="81">
        <v>11.032500552730488</v>
      </c>
      <c r="I9" s="81">
        <v>63.974358974358971</v>
      </c>
      <c r="J9" s="12">
        <v>490</v>
      </c>
      <c r="K9" s="81">
        <v>10.833517576829538</v>
      </c>
      <c r="L9" s="105">
        <v>54.143646408839771</v>
      </c>
      <c r="M9" s="12">
        <v>752</v>
      </c>
      <c r="N9" s="81">
        <v>16.626133097501658</v>
      </c>
      <c r="O9" s="105">
        <v>70.280373831775705</v>
      </c>
      <c r="P9" s="12">
        <v>1959</v>
      </c>
      <c r="Q9" s="81">
        <v>43.311961087773604</v>
      </c>
      <c r="R9" s="81">
        <v>94.00191938579654</v>
      </c>
    </row>
    <row r="10" spans="1:19" ht="15" customHeight="1" x14ac:dyDescent="0.2">
      <c r="A10" s="43" t="s">
        <v>38</v>
      </c>
      <c r="B10" s="12">
        <v>2059</v>
      </c>
      <c r="C10" s="105">
        <v>81.544554455445535</v>
      </c>
      <c r="D10" s="12">
        <v>530</v>
      </c>
      <c r="E10" s="81">
        <v>25.740650801359884</v>
      </c>
      <c r="F10" s="105">
        <v>92.982456140350877</v>
      </c>
      <c r="G10" s="12">
        <v>341</v>
      </c>
      <c r="H10" s="81">
        <v>16.561437591063623</v>
      </c>
      <c r="I10" s="81">
        <v>87.660668380462724</v>
      </c>
      <c r="J10" s="12">
        <v>273</v>
      </c>
      <c r="K10" s="81">
        <v>13.258863525983486</v>
      </c>
      <c r="L10" s="105">
        <v>64.235294117647058</v>
      </c>
      <c r="M10" s="12">
        <v>299</v>
      </c>
      <c r="N10" s="81">
        <v>14.52161243322001</v>
      </c>
      <c r="O10" s="105">
        <v>66.297117516629712</v>
      </c>
      <c r="P10" s="12">
        <v>616</v>
      </c>
      <c r="Q10" s="81">
        <v>29.917435648372997</v>
      </c>
      <c r="R10" s="81">
        <v>89.275362318840578</v>
      </c>
    </row>
    <row r="11" spans="1:19" ht="15" customHeight="1" x14ac:dyDescent="0.2">
      <c r="A11" s="43" t="s">
        <v>37</v>
      </c>
      <c r="B11" s="12">
        <v>11385</v>
      </c>
      <c r="C11" s="105">
        <v>73.032266341651166</v>
      </c>
      <c r="D11" s="12">
        <v>2332</v>
      </c>
      <c r="E11" s="81">
        <v>20.483091787439616</v>
      </c>
      <c r="F11" s="105">
        <v>78.757176629517062</v>
      </c>
      <c r="G11" s="12">
        <v>1577</v>
      </c>
      <c r="H11" s="81">
        <v>13.851559068950372</v>
      </c>
      <c r="I11" s="81">
        <v>54.192439862542955</v>
      </c>
      <c r="J11" s="12">
        <v>1363</v>
      </c>
      <c r="K11" s="81">
        <v>11.971892841458059</v>
      </c>
      <c r="L11" s="105">
        <v>50.934230194319888</v>
      </c>
      <c r="M11" s="12">
        <v>2228</v>
      </c>
      <c r="N11" s="81">
        <v>19.569609134826528</v>
      </c>
      <c r="O11" s="105">
        <v>74.890756302521012</v>
      </c>
      <c r="P11" s="12">
        <v>3885</v>
      </c>
      <c r="Q11" s="81">
        <v>34.12384716732543</v>
      </c>
      <c r="R11" s="81">
        <v>95.524956970740106</v>
      </c>
    </row>
    <row r="12" spans="1:19" ht="15" customHeight="1" x14ac:dyDescent="0.2">
      <c r="A12" s="43" t="s">
        <v>36</v>
      </c>
      <c r="B12" s="12">
        <v>4400</v>
      </c>
      <c r="C12" s="105">
        <v>70.762302991315536</v>
      </c>
      <c r="D12" s="12">
        <v>1217</v>
      </c>
      <c r="E12" s="81">
        <v>27.65909090909091</v>
      </c>
      <c r="F12" s="105">
        <v>87.365398420674794</v>
      </c>
      <c r="G12" s="12">
        <v>644</v>
      </c>
      <c r="H12" s="81">
        <v>14.636363636363637</v>
      </c>
      <c r="I12" s="81">
        <v>59.136822773186417</v>
      </c>
      <c r="J12" s="12">
        <v>411</v>
      </c>
      <c r="K12" s="81">
        <v>9.3409090909090917</v>
      </c>
      <c r="L12" s="105">
        <v>55.020080321285135</v>
      </c>
      <c r="M12" s="12">
        <v>581</v>
      </c>
      <c r="N12" s="81">
        <v>13.204545454545455</v>
      </c>
      <c r="O12" s="105">
        <v>58.627648839556002</v>
      </c>
      <c r="P12" s="12">
        <v>1547</v>
      </c>
      <c r="Q12" s="81">
        <v>35.159090909090907</v>
      </c>
      <c r="R12" s="81">
        <v>77.427427427427432</v>
      </c>
    </row>
    <row r="13" spans="1:19" ht="15" customHeight="1" x14ac:dyDescent="0.2">
      <c r="A13" s="43" t="s">
        <v>472</v>
      </c>
      <c r="B13" s="12">
        <v>2917</v>
      </c>
      <c r="C13" s="105">
        <v>77.006335797254494</v>
      </c>
      <c r="D13" s="12">
        <v>449</v>
      </c>
      <c r="E13" s="81">
        <v>15.392526568392185</v>
      </c>
      <c r="F13" s="105">
        <v>67.722473604826547</v>
      </c>
      <c r="G13" s="12">
        <v>338</v>
      </c>
      <c r="H13" s="81">
        <v>11.5872471717518</v>
      </c>
      <c r="I13" s="81">
        <v>68.421052631578945</v>
      </c>
      <c r="J13" s="12">
        <v>270</v>
      </c>
      <c r="K13" s="81">
        <v>9.2560850188549892</v>
      </c>
      <c r="L13" s="105">
        <v>46.875</v>
      </c>
      <c r="M13" s="12">
        <v>512</v>
      </c>
      <c r="N13" s="81">
        <v>17.552279739458349</v>
      </c>
      <c r="O13" s="105">
        <v>78.64823348694317</v>
      </c>
      <c r="P13" s="12">
        <v>1348</v>
      </c>
      <c r="Q13" s="81">
        <v>46.211861501542678</v>
      </c>
      <c r="R13" s="81">
        <v>96.011396011396016</v>
      </c>
    </row>
    <row r="14" spans="1:19" ht="15" customHeight="1" x14ac:dyDescent="0.2">
      <c r="A14" s="43" t="s">
        <v>473</v>
      </c>
      <c r="B14" s="12">
        <v>1193</v>
      </c>
      <c r="C14" s="105">
        <v>67.439231204070097</v>
      </c>
      <c r="D14" s="12">
        <v>263</v>
      </c>
      <c r="E14" s="81">
        <v>22.045264040234702</v>
      </c>
      <c r="F14" s="105">
        <v>73.463687150837984</v>
      </c>
      <c r="G14" s="12">
        <v>184</v>
      </c>
      <c r="H14" s="81">
        <v>15.423302598491198</v>
      </c>
      <c r="I14" s="81">
        <v>63.667820069204154</v>
      </c>
      <c r="J14" s="12">
        <v>131</v>
      </c>
      <c r="K14" s="81">
        <v>10.980720871751885</v>
      </c>
      <c r="L14" s="105">
        <v>37.110481586402265</v>
      </c>
      <c r="M14" s="12">
        <v>224</v>
      </c>
      <c r="N14" s="81">
        <v>18.776194467728416</v>
      </c>
      <c r="O14" s="105">
        <v>69.349845201238395</v>
      </c>
      <c r="P14" s="12">
        <v>391</v>
      </c>
      <c r="Q14" s="81">
        <v>32.774518021793796</v>
      </c>
      <c r="R14" s="81">
        <v>87.668161434977577</v>
      </c>
    </row>
    <row r="15" spans="1:19" ht="15" customHeight="1" x14ac:dyDescent="0.2">
      <c r="A15" s="43" t="s">
        <v>39</v>
      </c>
      <c r="B15" s="12">
        <v>8906</v>
      </c>
      <c r="C15" s="105">
        <v>75.679809653297085</v>
      </c>
      <c r="D15" s="12">
        <v>1852</v>
      </c>
      <c r="E15" s="81">
        <v>20.794969683359533</v>
      </c>
      <c r="F15" s="105">
        <v>79.416809605488851</v>
      </c>
      <c r="G15" s="12">
        <v>1205</v>
      </c>
      <c r="H15" s="81">
        <v>13.530204356613517</v>
      </c>
      <c r="I15" s="81">
        <v>67.582725743129558</v>
      </c>
      <c r="J15" s="12">
        <v>1033</v>
      </c>
      <c r="K15" s="81">
        <v>11.598922075005614</v>
      </c>
      <c r="L15" s="105">
        <v>48.68049010367578</v>
      </c>
      <c r="M15" s="12">
        <v>1780</v>
      </c>
      <c r="N15" s="81">
        <v>19.986525937570178</v>
      </c>
      <c r="O15" s="105">
        <v>81.613938560293448</v>
      </c>
      <c r="P15" s="12">
        <v>3036</v>
      </c>
      <c r="Q15" s="81">
        <v>34.089377947451155</v>
      </c>
      <c r="R15" s="81">
        <v>90.626865671641781</v>
      </c>
    </row>
    <row r="16" spans="1:19" ht="15" customHeight="1" x14ac:dyDescent="0.2">
      <c r="A16" s="43" t="s">
        <v>40</v>
      </c>
      <c r="B16" s="12">
        <v>2037</v>
      </c>
      <c r="C16" s="105">
        <v>77.659168890583302</v>
      </c>
      <c r="D16" s="12">
        <v>332</v>
      </c>
      <c r="E16" s="81">
        <v>16.298478154148256</v>
      </c>
      <c r="F16" s="105">
        <v>80.582524271844662</v>
      </c>
      <c r="G16" s="12">
        <v>288</v>
      </c>
      <c r="H16" s="81">
        <v>14.138438880706921</v>
      </c>
      <c r="I16" s="81">
        <v>73.282442748091597</v>
      </c>
      <c r="J16" s="12">
        <v>224</v>
      </c>
      <c r="K16" s="81">
        <v>10.996563573883162</v>
      </c>
      <c r="L16" s="105">
        <v>48.908296943231441</v>
      </c>
      <c r="M16" s="12">
        <v>381</v>
      </c>
      <c r="N16" s="81">
        <v>18.7039764359352</v>
      </c>
      <c r="O16" s="105">
        <v>69.652650822669102</v>
      </c>
      <c r="P16" s="12">
        <v>812</v>
      </c>
      <c r="Q16" s="81">
        <v>39.862542955326461</v>
      </c>
      <c r="R16" s="81">
        <v>99.876998769987708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26710</v>
      </c>
      <c r="C18" s="119">
        <v>72.10539103204384</v>
      </c>
      <c r="D18" s="71">
        <v>4854</v>
      </c>
      <c r="E18" s="79">
        <v>18.172968925496068</v>
      </c>
      <c r="F18" s="119">
        <v>76.35677206229353</v>
      </c>
      <c r="G18" s="71">
        <v>3585</v>
      </c>
      <c r="H18" s="79">
        <v>13.421939348558592</v>
      </c>
      <c r="I18" s="79">
        <v>58.084899546338299</v>
      </c>
      <c r="J18" s="71">
        <v>3014</v>
      </c>
      <c r="K18" s="79">
        <v>11.284163234743541</v>
      </c>
      <c r="L18" s="119">
        <v>40.663788451160279</v>
      </c>
      <c r="M18" s="71">
        <v>5663</v>
      </c>
      <c r="N18" s="79">
        <v>21.201797079745415</v>
      </c>
      <c r="O18" s="119">
        <v>78.424040991552417</v>
      </c>
      <c r="P18" s="71">
        <v>9594</v>
      </c>
      <c r="Q18" s="79">
        <v>35.919131411456384</v>
      </c>
      <c r="R18" s="79">
        <v>97.095435684647299</v>
      </c>
    </row>
    <row r="19" spans="1:18" ht="15" customHeight="1" x14ac:dyDescent="0.2">
      <c r="A19" s="43" t="s">
        <v>44</v>
      </c>
      <c r="B19" s="12">
        <v>4189</v>
      </c>
      <c r="C19" s="105">
        <v>65.249221183800614</v>
      </c>
      <c r="D19" s="12">
        <v>1073</v>
      </c>
      <c r="E19" s="81">
        <v>25.614705180233948</v>
      </c>
      <c r="F19" s="105">
        <v>77.697320782041999</v>
      </c>
      <c r="G19" s="12">
        <v>728</v>
      </c>
      <c r="H19" s="81">
        <v>17.378849367390785</v>
      </c>
      <c r="I19" s="81">
        <v>59.138911454102363</v>
      </c>
      <c r="J19" s="12">
        <v>532</v>
      </c>
      <c r="K19" s="81">
        <v>12.699928383862497</v>
      </c>
      <c r="L19" s="105">
        <v>34.703196347031962</v>
      </c>
      <c r="M19" s="12">
        <v>912</v>
      </c>
      <c r="N19" s="81">
        <v>21.771305800907136</v>
      </c>
      <c r="O19" s="105">
        <v>68.417104276069011</v>
      </c>
      <c r="P19" s="12">
        <v>944</v>
      </c>
      <c r="Q19" s="81">
        <v>22.535211267605636</v>
      </c>
      <c r="R19" s="81">
        <v>100.21231422505308</v>
      </c>
    </row>
    <row r="20" spans="1:18" ht="15" customHeight="1" x14ac:dyDescent="0.2">
      <c r="A20" s="43" t="s">
        <v>45</v>
      </c>
      <c r="B20" s="12">
        <v>2403</v>
      </c>
      <c r="C20" s="105">
        <v>67.348654708520186</v>
      </c>
      <c r="D20" s="12">
        <v>506</v>
      </c>
      <c r="E20" s="81">
        <v>21.057012068248024</v>
      </c>
      <c r="F20" s="105">
        <v>78.571428571428569</v>
      </c>
      <c r="G20" s="12">
        <v>348</v>
      </c>
      <c r="H20" s="81">
        <v>14.481897627965044</v>
      </c>
      <c r="I20" s="81">
        <v>51.251840942562588</v>
      </c>
      <c r="J20" s="12">
        <v>264</v>
      </c>
      <c r="K20" s="81">
        <v>10.986267166042447</v>
      </c>
      <c r="L20" s="105">
        <v>37.078651685393261</v>
      </c>
      <c r="M20" s="12">
        <v>485</v>
      </c>
      <c r="N20" s="81">
        <v>20.183104452767374</v>
      </c>
      <c r="O20" s="105">
        <v>70.802919708029194</v>
      </c>
      <c r="P20" s="12">
        <v>800</v>
      </c>
      <c r="Q20" s="81">
        <v>33.291718684977113</v>
      </c>
      <c r="R20" s="81">
        <v>94.339622641509436</v>
      </c>
    </row>
    <row r="21" spans="1:18" ht="15" customHeight="1" x14ac:dyDescent="0.2">
      <c r="A21" s="43" t="s">
        <v>46</v>
      </c>
      <c r="B21" s="12">
        <v>3658</v>
      </c>
      <c r="C21" s="105">
        <v>69.044922612306536</v>
      </c>
      <c r="D21" s="12">
        <v>754</v>
      </c>
      <c r="E21" s="81">
        <v>20.612356478950247</v>
      </c>
      <c r="F21" s="105">
        <v>75.702811244979912</v>
      </c>
      <c r="G21" s="12">
        <v>641</v>
      </c>
      <c r="H21" s="81">
        <v>17.523236741388736</v>
      </c>
      <c r="I21" s="81">
        <v>57.643884892086326</v>
      </c>
      <c r="J21" s="12">
        <v>430</v>
      </c>
      <c r="K21" s="81">
        <v>11.755057408419901</v>
      </c>
      <c r="L21" s="105">
        <v>41.148325358851672</v>
      </c>
      <c r="M21" s="12">
        <v>731</v>
      </c>
      <c r="N21" s="81">
        <v>19.983597594313832</v>
      </c>
      <c r="O21" s="105">
        <v>72.161895360315896</v>
      </c>
      <c r="P21" s="12">
        <v>1102</v>
      </c>
      <c r="Q21" s="81">
        <v>30.125751776927284</v>
      </c>
      <c r="R21" s="81">
        <v>97.34982332155478</v>
      </c>
    </row>
    <row r="22" spans="1:18" ht="15" customHeight="1" x14ac:dyDescent="0.2">
      <c r="A22" s="43" t="s">
        <v>43</v>
      </c>
      <c r="B22" s="12">
        <v>16460</v>
      </c>
      <c r="C22" s="105">
        <v>75.653812566070684</v>
      </c>
      <c r="D22" s="12">
        <v>2521</v>
      </c>
      <c r="E22" s="81">
        <v>15.315917375455651</v>
      </c>
      <c r="F22" s="105">
        <v>75.569544364508388</v>
      </c>
      <c r="G22" s="12">
        <v>1868</v>
      </c>
      <c r="H22" s="81">
        <v>11.34872417982989</v>
      </c>
      <c r="I22" s="81">
        <v>59.301587301587297</v>
      </c>
      <c r="J22" s="12">
        <v>1788</v>
      </c>
      <c r="K22" s="81">
        <v>10.862697448359659</v>
      </c>
      <c r="L22" s="105">
        <v>43.377001455604073</v>
      </c>
      <c r="M22" s="12">
        <v>3535</v>
      </c>
      <c r="N22" s="81">
        <v>21.476306196840827</v>
      </c>
      <c r="O22" s="105">
        <v>84.367541766109781</v>
      </c>
      <c r="P22" s="12">
        <v>6748</v>
      </c>
      <c r="Q22" s="81">
        <v>40.996354799513973</v>
      </c>
      <c r="R22" s="81">
        <v>96.967955165972114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653</v>
      </c>
      <c r="C24" s="106">
        <v>65.694164989939637</v>
      </c>
      <c r="D24" s="26">
        <v>367</v>
      </c>
      <c r="E24" s="83">
        <v>56.202143950995406</v>
      </c>
      <c r="F24" s="106">
        <v>74.745417515274951</v>
      </c>
      <c r="G24" s="26">
        <v>91</v>
      </c>
      <c r="H24" s="83">
        <v>13.935681470137826</v>
      </c>
      <c r="I24" s="83">
        <v>52</v>
      </c>
      <c r="J24" s="26">
        <v>74</v>
      </c>
      <c r="K24" s="83">
        <v>11.332312404287901</v>
      </c>
      <c r="L24" s="106">
        <v>49.664429530201346</v>
      </c>
      <c r="M24" s="26">
        <v>66</v>
      </c>
      <c r="N24" s="83">
        <v>10.107197549770291</v>
      </c>
      <c r="O24" s="106">
        <v>51.968503937007867</v>
      </c>
      <c r="P24" s="26">
        <v>55</v>
      </c>
      <c r="Q24" s="83">
        <v>8.4226646248085757</v>
      </c>
      <c r="R24" s="83">
        <v>105.76923076923077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58" t="s">
        <v>147</v>
      </c>
      <c r="C3" s="359"/>
      <c r="D3" s="360"/>
      <c r="E3" s="358" t="s">
        <v>63</v>
      </c>
      <c r="F3" s="360"/>
      <c r="G3" s="359" t="s">
        <v>105</v>
      </c>
      <c r="H3" s="359"/>
      <c r="I3" s="48"/>
    </row>
    <row r="4" spans="1:13" ht="15" customHeight="1" x14ac:dyDescent="0.2">
      <c r="A4" s="161" t="s">
        <v>67</v>
      </c>
      <c r="B4" s="353" t="s">
        <v>59</v>
      </c>
      <c r="C4" s="354"/>
      <c r="D4" s="357"/>
      <c r="E4" s="145" t="s">
        <v>574</v>
      </c>
      <c r="F4" s="146" t="s">
        <v>631</v>
      </c>
      <c r="G4" s="354" t="s">
        <v>106</v>
      </c>
      <c r="H4" s="354"/>
      <c r="I4" s="48"/>
    </row>
    <row r="5" spans="1:13" ht="15" customHeight="1" x14ac:dyDescent="0.2">
      <c r="A5" s="162" t="s">
        <v>61</v>
      </c>
      <c r="B5" s="168" t="s">
        <v>572</v>
      </c>
      <c r="C5" s="169" t="s">
        <v>574</v>
      </c>
      <c r="D5" s="169" t="s">
        <v>631</v>
      </c>
      <c r="E5" s="172" t="s">
        <v>632</v>
      </c>
      <c r="F5" s="173" t="s">
        <v>633</v>
      </c>
      <c r="G5" s="169" t="s">
        <v>632</v>
      </c>
      <c r="H5" s="169" t="s">
        <v>574</v>
      </c>
      <c r="I5" s="48"/>
    </row>
    <row r="6" spans="1:13" ht="15" customHeight="1" x14ac:dyDescent="0.2">
      <c r="A6" s="21" t="s">
        <v>22</v>
      </c>
      <c r="B6" s="22">
        <v>17214</v>
      </c>
      <c r="C6" s="23">
        <v>19554</v>
      </c>
      <c r="D6" s="23">
        <v>19554</v>
      </c>
      <c r="E6" s="74">
        <v>69.858168697081197</v>
      </c>
      <c r="F6" s="103">
        <v>69.858168697081197</v>
      </c>
      <c r="G6" s="75">
        <v>30.591591164930765</v>
      </c>
      <c r="H6" s="75">
        <v>28.826252321844503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1812</v>
      </c>
      <c r="C8" s="13">
        <v>2118</v>
      </c>
      <c r="D8" s="13">
        <v>2118</v>
      </c>
      <c r="E8" s="80">
        <v>72.583961617546265</v>
      </c>
      <c r="F8" s="105">
        <v>72.583961617546265</v>
      </c>
      <c r="G8" s="81">
        <v>29.876113443227194</v>
      </c>
      <c r="H8" s="81">
        <v>28.816326530612248</v>
      </c>
      <c r="I8" s="3"/>
    </row>
    <row r="9" spans="1:13" ht="15" customHeight="1" x14ac:dyDescent="0.2">
      <c r="A9" s="18" t="s">
        <v>24</v>
      </c>
      <c r="B9" s="12">
        <v>1171</v>
      </c>
      <c r="C9" s="13">
        <v>1284</v>
      </c>
      <c r="D9" s="13">
        <v>1284</v>
      </c>
      <c r="E9" s="80">
        <v>58.603377453217711</v>
      </c>
      <c r="F9" s="105">
        <v>58.603377453217711</v>
      </c>
      <c r="G9" s="81">
        <v>31.980732739746021</v>
      </c>
      <c r="H9" s="81">
        <v>27.117212249208027</v>
      </c>
      <c r="I9" s="3"/>
      <c r="L9" s="7"/>
      <c r="M9" s="8"/>
    </row>
    <row r="10" spans="1:13" ht="15" customHeight="1" x14ac:dyDescent="0.2">
      <c r="A10" s="18" t="s">
        <v>25</v>
      </c>
      <c r="B10" s="12">
        <v>1692</v>
      </c>
      <c r="C10" s="13">
        <v>1843</v>
      </c>
      <c r="D10" s="13">
        <v>1843</v>
      </c>
      <c r="E10" s="80">
        <v>66.534296028880874</v>
      </c>
      <c r="F10" s="105">
        <v>66.534296028880874</v>
      </c>
      <c r="G10" s="81">
        <v>41.554155415541558</v>
      </c>
      <c r="H10" s="81">
        <v>42.154620311070452</v>
      </c>
      <c r="I10" s="3"/>
      <c r="L10" s="7"/>
      <c r="M10" s="8"/>
    </row>
    <row r="11" spans="1:13" ht="15" customHeight="1" x14ac:dyDescent="0.2">
      <c r="A11" s="18" t="s">
        <v>26</v>
      </c>
      <c r="B11" s="12">
        <v>4234</v>
      </c>
      <c r="C11" s="13">
        <v>4647</v>
      </c>
      <c r="D11" s="13">
        <v>4647</v>
      </c>
      <c r="E11" s="80">
        <v>67.426001160766106</v>
      </c>
      <c r="F11" s="105">
        <v>67.426001160766106</v>
      </c>
      <c r="G11" s="81">
        <v>26.842187256582022</v>
      </c>
      <c r="H11" s="81">
        <v>23.721286370597245</v>
      </c>
      <c r="I11" s="4"/>
      <c r="L11" s="7"/>
      <c r="M11" s="8"/>
    </row>
    <row r="12" spans="1:13" ht="15" customHeight="1" x14ac:dyDescent="0.2">
      <c r="A12" s="18" t="s">
        <v>27</v>
      </c>
      <c r="B12" s="12">
        <v>2201</v>
      </c>
      <c r="C12" s="13">
        <v>2652</v>
      </c>
      <c r="D12" s="13">
        <v>2652</v>
      </c>
      <c r="E12" s="80">
        <v>72.478819349549056</v>
      </c>
      <c r="F12" s="105">
        <v>72.478819349549056</v>
      </c>
      <c r="G12" s="81">
        <v>28.617237603628968</v>
      </c>
      <c r="H12" s="81">
        <v>27.933431641036442</v>
      </c>
      <c r="I12" s="4"/>
      <c r="L12" s="7"/>
      <c r="M12" s="8"/>
    </row>
    <row r="13" spans="1:13" ht="15" customHeight="1" x14ac:dyDescent="0.2">
      <c r="A13" s="18" t="s">
        <v>28</v>
      </c>
      <c r="B13" s="12">
        <v>1064</v>
      </c>
      <c r="C13" s="13">
        <v>1446</v>
      </c>
      <c r="D13" s="13">
        <v>1446</v>
      </c>
      <c r="E13" s="80">
        <v>73.737888832228464</v>
      </c>
      <c r="F13" s="105">
        <v>73.737888832228464</v>
      </c>
      <c r="G13" s="81">
        <v>30.109012743743286</v>
      </c>
      <c r="H13" s="81">
        <v>31.33261105092091</v>
      </c>
      <c r="I13" s="5"/>
      <c r="L13" s="7"/>
      <c r="M13" s="8"/>
    </row>
    <row r="14" spans="1:13" ht="15" customHeight="1" x14ac:dyDescent="0.2">
      <c r="A14" s="18" t="s">
        <v>29</v>
      </c>
      <c r="B14" s="12">
        <v>699</v>
      </c>
      <c r="C14" s="13">
        <v>747</v>
      </c>
      <c r="D14" s="13">
        <v>747</v>
      </c>
      <c r="E14" s="80">
        <v>59.098101265822791</v>
      </c>
      <c r="F14" s="105">
        <v>59.098101265822791</v>
      </c>
      <c r="G14" s="81">
        <v>34.965421853388655</v>
      </c>
      <c r="H14" s="81">
        <v>30.652441526466966</v>
      </c>
      <c r="I14" s="5"/>
      <c r="L14" s="7"/>
      <c r="M14" s="8"/>
    </row>
    <row r="15" spans="1:13" ht="15" customHeight="1" x14ac:dyDescent="0.2">
      <c r="A15" s="18" t="s">
        <v>30</v>
      </c>
      <c r="B15" s="12">
        <v>864</v>
      </c>
      <c r="C15" s="13">
        <v>990</v>
      </c>
      <c r="D15" s="13">
        <v>990</v>
      </c>
      <c r="E15" s="80">
        <v>79.646017699115049</v>
      </c>
      <c r="F15" s="105">
        <v>79.646017699115049</v>
      </c>
      <c r="G15" s="81">
        <v>30.00965717044906</v>
      </c>
      <c r="H15" s="81">
        <v>29.900332225913623</v>
      </c>
      <c r="I15" s="5"/>
      <c r="L15" s="7"/>
      <c r="M15" s="8"/>
    </row>
    <row r="16" spans="1:13" ht="15" customHeight="1" x14ac:dyDescent="0.2">
      <c r="A16" s="18" t="s">
        <v>31</v>
      </c>
      <c r="B16" s="12">
        <v>833</v>
      </c>
      <c r="C16" s="13">
        <v>881</v>
      </c>
      <c r="D16" s="13">
        <v>881</v>
      </c>
      <c r="E16" s="80">
        <v>68.347556245151281</v>
      </c>
      <c r="F16" s="105">
        <v>68.347556245151281</v>
      </c>
      <c r="G16" s="81">
        <v>34.790823211875846</v>
      </c>
      <c r="H16" s="81">
        <v>32.557280118255726</v>
      </c>
      <c r="I16" s="5"/>
      <c r="L16" s="7"/>
      <c r="M16" s="8"/>
    </row>
    <row r="17" spans="1:13" ht="15" customHeight="1" x14ac:dyDescent="0.2">
      <c r="A17" s="18" t="s">
        <v>32</v>
      </c>
      <c r="B17" s="12">
        <v>636</v>
      </c>
      <c r="C17" s="13">
        <v>672</v>
      </c>
      <c r="D17" s="13">
        <v>672</v>
      </c>
      <c r="E17" s="80">
        <v>64.306220095693774</v>
      </c>
      <c r="F17" s="105">
        <v>64.306220095693774</v>
      </c>
      <c r="G17" s="81">
        <v>27.711482365420316</v>
      </c>
      <c r="H17" s="81">
        <v>23.06108442004118</v>
      </c>
      <c r="I17" s="5"/>
      <c r="L17" s="7"/>
      <c r="M17" s="8"/>
    </row>
    <row r="18" spans="1:13" ht="15" customHeight="1" x14ac:dyDescent="0.2">
      <c r="A18" s="18" t="s">
        <v>33</v>
      </c>
      <c r="B18" s="12">
        <v>419</v>
      </c>
      <c r="C18" s="13">
        <v>468</v>
      </c>
      <c r="D18" s="13">
        <v>468</v>
      </c>
      <c r="E18" s="80">
        <v>62.734584450402139</v>
      </c>
      <c r="F18" s="105">
        <v>62.734584450402139</v>
      </c>
      <c r="G18" s="81">
        <v>27.127272727272729</v>
      </c>
      <c r="H18" s="81">
        <v>21.808014911463186</v>
      </c>
      <c r="I18" s="5"/>
      <c r="L18" s="7"/>
      <c r="M18" s="8"/>
    </row>
    <row r="19" spans="1:13" ht="15" customHeight="1" x14ac:dyDescent="0.2">
      <c r="A19" s="25" t="s">
        <v>34</v>
      </c>
      <c r="B19" s="26">
        <v>1589</v>
      </c>
      <c r="C19" s="27">
        <v>1806</v>
      </c>
      <c r="D19" s="27">
        <v>1806</v>
      </c>
      <c r="E19" s="82">
        <v>89.716840536512663</v>
      </c>
      <c r="F19" s="106">
        <v>89.716840536512663</v>
      </c>
      <c r="G19" s="83">
        <v>38.29180140764695</v>
      </c>
      <c r="H19" s="83">
        <v>43.371757925072046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539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58" t="s">
        <v>147</v>
      </c>
      <c r="C3" s="359"/>
      <c r="D3" s="360"/>
      <c r="E3" s="358" t="s">
        <v>63</v>
      </c>
      <c r="F3" s="360"/>
      <c r="G3" s="359" t="s">
        <v>105</v>
      </c>
      <c r="H3" s="359"/>
      <c r="I3" s="48"/>
    </row>
    <row r="4" spans="1:13" ht="15" customHeight="1" x14ac:dyDescent="0.2">
      <c r="A4" s="161" t="s">
        <v>89</v>
      </c>
      <c r="B4" s="353" t="s">
        <v>59</v>
      </c>
      <c r="C4" s="354"/>
      <c r="D4" s="357"/>
      <c r="E4" s="145" t="s">
        <v>574</v>
      </c>
      <c r="F4" s="146" t="s">
        <v>631</v>
      </c>
      <c r="G4" s="354" t="s">
        <v>106</v>
      </c>
      <c r="H4" s="354"/>
      <c r="I4" s="48"/>
    </row>
    <row r="5" spans="1:13" ht="15" customHeight="1" x14ac:dyDescent="0.2">
      <c r="A5" s="162" t="s">
        <v>60</v>
      </c>
      <c r="B5" s="168" t="s">
        <v>572</v>
      </c>
      <c r="C5" s="169" t="s">
        <v>574</v>
      </c>
      <c r="D5" s="169" t="s">
        <v>631</v>
      </c>
      <c r="E5" s="172" t="s">
        <v>632</v>
      </c>
      <c r="F5" s="173" t="s">
        <v>633</v>
      </c>
      <c r="G5" s="169" t="s">
        <v>632</v>
      </c>
      <c r="H5" s="169" t="s">
        <v>574</v>
      </c>
      <c r="I5" s="48"/>
    </row>
    <row r="6" spans="1:13" ht="15" customHeight="1" x14ac:dyDescent="0.2">
      <c r="A6" s="21" t="s">
        <v>22</v>
      </c>
      <c r="B6" s="22">
        <v>17214</v>
      </c>
      <c r="C6" s="23">
        <v>19554</v>
      </c>
      <c r="D6" s="23">
        <v>19554</v>
      </c>
      <c r="E6" s="230">
        <v>69.858168697081197</v>
      </c>
      <c r="F6" s="231">
        <v>69.858168697081197</v>
      </c>
      <c r="G6" s="207">
        <v>30.591591164930765</v>
      </c>
      <c r="H6" s="75">
        <v>28.826252321844503</v>
      </c>
      <c r="I6" s="48"/>
    </row>
    <row r="7" spans="1:13" ht="15" customHeight="1" x14ac:dyDescent="0.2">
      <c r="A7" s="11"/>
      <c r="B7" s="15"/>
      <c r="C7" s="16"/>
      <c r="D7" s="16"/>
      <c r="E7" s="232"/>
      <c r="F7" s="233"/>
      <c r="G7" s="208"/>
      <c r="H7" s="78"/>
      <c r="I7" s="48"/>
    </row>
    <row r="8" spans="1:13" ht="15" customHeight="1" x14ac:dyDescent="0.2">
      <c r="A8" s="70" t="s">
        <v>35</v>
      </c>
      <c r="B8" s="71">
        <v>9830</v>
      </c>
      <c r="C8" s="17">
        <v>11447</v>
      </c>
      <c r="D8" s="17">
        <v>11447</v>
      </c>
      <c r="E8" s="234">
        <v>73.524311131093839</v>
      </c>
      <c r="F8" s="235">
        <v>73.524311131093839</v>
      </c>
      <c r="G8" s="210">
        <v>29.782309281505853</v>
      </c>
      <c r="H8" s="79">
        <v>29.099829676894529</v>
      </c>
      <c r="I8" s="3"/>
    </row>
    <row r="9" spans="1:13" ht="15" customHeight="1" x14ac:dyDescent="0.2">
      <c r="A9" s="43" t="s">
        <v>41</v>
      </c>
      <c r="B9" s="12">
        <v>1042</v>
      </c>
      <c r="C9" s="13">
        <v>1208</v>
      </c>
      <c r="D9" s="13">
        <v>1208</v>
      </c>
      <c r="E9" s="236">
        <v>75.689223057644099</v>
      </c>
      <c r="F9" s="237">
        <v>75.689223057644099</v>
      </c>
      <c r="G9" s="211">
        <v>26.837060702875398</v>
      </c>
      <c r="H9" s="81">
        <v>25.604069520983469</v>
      </c>
      <c r="I9" s="3"/>
      <c r="L9" s="7"/>
      <c r="M9" s="8"/>
    </row>
    <row r="10" spans="1:13" ht="15" customHeight="1" x14ac:dyDescent="0.2">
      <c r="A10" s="43" t="s">
        <v>38</v>
      </c>
      <c r="B10" s="12">
        <v>842</v>
      </c>
      <c r="C10" s="13">
        <v>976</v>
      </c>
      <c r="D10" s="13">
        <v>976</v>
      </c>
      <c r="E10" s="236">
        <v>104.94623655913979</v>
      </c>
      <c r="F10" s="237">
        <v>104.94623655913979</v>
      </c>
      <c r="G10" s="211">
        <v>34.228928965771068</v>
      </c>
      <c r="H10" s="81">
        <v>43.61036639857015</v>
      </c>
      <c r="I10" s="3"/>
      <c r="L10" s="7"/>
      <c r="M10" s="8"/>
    </row>
    <row r="11" spans="1:13" ht="15" customHeight="1" x14ac:dyDescent="0.2">
      <c r="A11" s="43" t="s">
        <v>37</v>
      </c>
      <c r="B11" s="12">
        <v>2941</v>
      </c>
      <c r="C11" s="13">
        <v>3387</v>
      </c>
      <c r="D11" s="13">
        <v>3387</v>
      </c>
      <c r="E11" s="236">
        <v>71.728081321473951</v>
      </c>
      <c r="F11" s="237">
        <v>71.728081321473951</v>
      </c>
      <c r="G11" s="211">
        <v>29.094269870609978</v>
      </c>
      <c r="H11" s="81">
        <v>28.117217333554706</v>
      </c>
      <c r="I11" s="4"/>
      <c r="L11" s="7"/>
      <c r="M11" s="8"/>
    </row>
    <row r="12" spans="1:13" ht="15" customHeight="1" x14ac:dyDescent="0.2">
      <c r="A12" s="43" t="s">
        <v>36</v>
      </c>
      <c r="B12" s="12">
        <v>1060</v>
      </c>
      <c r="C12" s="13">
        <v>1448</v>
      </c>
      <c r="D12" s="13">
        <v>1448</v>
      </c>
      <c r="E12" s="236">
        <v>73.279352226720647</v>
      </c>
      <c r="F12" s="237">
        <v>73.279352226720647</v>
      </c>
      <c r="G12" s="211">
        <v>30.016709706820599</v>
      </c>
      <c r="H12" s="81">
        <v>30.953398888413851</v>
      </c>
      <c r="I12" s="4"/>
      <c r="L12" s="7"/>
      <c r="M12" s="8"/>
    </row>
    <row r="13" spans="1:13" ht="15" customHeight="1" x14ac:dyDescent="0.2">
      <c r="A13" s="43" t="s">
        <v>472</v>
      </c>
      <c r="B13" s="12">
        <v>656</v>
      </c>
      <c r="C13" s="13">
        <v>697</v>
      </c>
      <c r="D13" s="13">
        <v>697</v>
      </c>
      <c r="E13" s="236">
        <v>64.0625</v>
      </c>
      <c r="F13" s="237">
        <v>64.0625</v>
      </c>
      <c r="G13" s="211">
        <v>27.755102040816325</v>
      </c>
      <c r="H13" s="81">
        <v>23.17154255319149</v>
      </c>
      <c r="I13" s="5"/>
      <c r="L13" s="7"/>
      <c r="M13" s="8"/>
    </row>
    <row r="14" spans="1:13" ht="15" customHeight="1" x14ac:dyDescent="0.2">
      <c r="A14" s="43" t="s">
        <v>473</v>
      </c>
      <c r="B14" s="12">
        <v>321</v>
      </c>
      <c r="C14" s="13">
        <v>369</v>
      </c>
      <c r="D14" s="13">
        <v>369</v>
      </c>
      <c r="E14" s="236">
        <v>59.902597402597401</v>
      </c>
      <c r="F14" s="237">
        <v>59.902597402597401</v>
      </c>
      <c r="G14" s="211">
        <v>33.56948228882834</v>
      </c>
      <c r="H14" s="81">
        <v>29.662379421221864</v>
      </c>
      <c r="I14" s="5"/>
      <c r="L14" s="7"/>
      <c r="M14" s="8"/>
    </row>
    <row r="15" spans="1:13" ht="15" customHeight="1" x14ac:dyDescent="0.2">
      <c r="A15" s="43" t="s">
        <v>39</v>
      </c>
      <c r="B15" s="12">
        <v>2566</v>
      </c>
      <c r="C15" s="13">
        <v>2915</v>
      </c>
      <c r="D15" s="13">
        <v>2915</v>
      </c>
      <c r="E15" s="236">
        <v>74.305378536834056</v>
      </c>
      <c r="F15" s="237">
        <v>74.305378536834056</v>
      </c>
      <c r="G15" s="211">
        <v>31.832197338526452</v>
      </c>
      <c r="H15" s="81">
        <v>31.333978286574222</v>
      </c>
      <c r="I15" s="5"/>
      <c r="L15" s="7"/>
      <c r="M15" s="8"/>
    </row>
    <row r="16" spans="1:13" ht="15" customHeight="1" x14ac:dyDescent="0.2">
      <c r="A16" s="43" t="s">
        <v>40</v>
      </c>
      <c r="B16" s="12">
        <v>402</v>
      </c>
      <c r="C16" s="13">
        <v>447</v>
      </c>
      <c r="D16" s="13">
        <v>447</v>
      </c>
      <c r="E16" s="236">
        <v>62.256267409470759</v>
      </c>
      <c r="F16" s="237">
        <v>62.256267409470759</v>
      </c>
      <c r="G16" s="211">
        <v>26.397058823529413</v>
      </c>
      <c r="H16" s="81">
        <v>21.265461465271169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36"/>
      <c r="F17" s="237"/>
      <c r="G17" s="211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6963</v>
      </c>
      <c r="C18" s="17">
        <v>7550</v>
      </c>
      <c r="D18" s="17">
        <v>7550</v>
      </c>
      <c r="E18" s="234">
        <v>64.557503206498495</v>
      </c>
      <c r="F18" s="235">
        <v>64.557503206498495</v>
      </c>
      <c r="G18" s="210">
        <v>30.656915172486105</v>
      </c>
      <c r="H18" s="79">
        <v>27.161204446523008</v>
      </c>
      <c r="I18" s="5"/>
      <c r="L18" s="7"/>
      <c r="M18" s="8"/>
    </row>
    <row r="19" spans="1:13" ht="15" customHeight="1" x14ac:dyDescent="0.2">
      <c r="A19" s="43" t="s">
        <v>44</v>
      </c>
      <c r="B19" s="12">
        <v>1655</v>
      </c>
      <c r="C19" s="13">
        <v>1800</v>
      </c>
      <c r="D19" s="13">
        <v>1800</v>
      </c>
      <c r="E19" s="236">
        <v>65.193770373053241</v>
      </c>
      <c r="F19" s="237">
        <v>65.193770373053241</v>
      </c>
      <c r="G19" s="211">
        <v>40.71070480684164</v>
      </c>
      <c r="H19" s="81">
        <v>40.632054176072238</v>
      </c>
      <c r="I19" s="5"/>
      <c r="L19" s="7"/>
      <c r="M19" s="8"/>
    </row>
    <row r="20" spans="1:13" ht="15" customHeight="1" x14ac:dyDescent="0.2">
      <c r="A20" s="43" t="s">
        <v>45</v>
      </c>
      <c r="B20" s="12">
        <v>710</v>
      </c>
      <c r="C20" s="13">
        <v>761</v>
      </c>
      <c r="D20" s="13">
        <v>761</v>
      </c>
      <c r="E20" s="236">
        <v>59.780047132757261</v>
      </c>
      <c r="F20" s="237">
        <v>59.780047132757261</v>
      </c>
      <c r="G20" s="211">
        <v>34.498644986449868</v>
      </c>
      <c r="H20" s="81">
        <v>30.623742454728369</v>
      </c>
      <c r="I20" s="5"/>
      <c r="L20" s="7"/>
      <c r="M20" s="8"/>
    </row>
    <row r="21" spans="1:13" ht="15" customHeight="1" x14ac:dyDescent="0.2">
      <c r="A21" s="43" t="s">
        <v>46</v>
      </c>
      <c r="B21" s="12">
        <v>947</v>
      </c>
      <c r="C21" s="13">
        <v>1022</v>
      </c>
      <c r="D21" s="13">
        <v>1022</v>
      </c>
      <c r="E21" s="236">
        <v>59.280742459396748</v>
      </c>
      <c r="F21" s="237">
        <v>59.280742459396748</v>
      </c>
      <c r="G21" s="211">
        <v>31.872804584951009</v>
      </c>
      <c r="H21" s="81">
        <v>26.937269372693727</v>
      </c>
      <c r="I21" s="5"/>
      <c r="L21" s="7"/>
      <c r="M21" s="8"/>
    </row>
    <row r="22" spans="1:13" ht="15" customHeight="1" x14ac:dyDescent="0.2">
      <c r="A22" s="43" t="s">
        <v>43</v>
      </c>
      <c r="B22" s="12">
        <v>3651</v>
      </c>
      <c r="C22" s="13">
        <v>3967</v>
      </c>
      <c r="D22" s="13">
        <v>3967</v>
      </c>
      <c r="E22" s="236">
        <v>66.818258379653031</v>
      </c>
      <c r="F22" s="237">
        <v>66.818258379653031</v>
      </c>
      <c r="G22" s="211">
        <v>26.662774509363636</v>
      </c>
      <c r="H22" s="81">
        <v>23.21512172284644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36"/>
      <c r="F23" s="237"/>
      <c r="G23" s="211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421</v>
      </c>
      <c r="C24" s="27">
        <v>557</v>
      </c>
      <c r="D24" s="27">
        <v>557</v>
      </c>
      <c r="E24" s="238">
        <v>76.616231086657493</v>
      </c>
      <c r="F24" s="239">
        <v>76.616231086657493</v>
      </c>
      <c r="G24" s="240">
        <v>67.627906976744185</v>
      </c>
      <c r="H24" s="83">
        <v>79.571428571428569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0"/>
      <c r="B3" s="358"/>
      <c r="C3" s="359"/>
      <c r="D3" s="359"/>
      <c r="E3" s="182" t="s">
        <v>108</v>
      </c>
      <c r="F3" s="283" t="s">
        <v>251</v>
      </c>
      <c r="G3" s="174" t="s">
        <v>110</v>
      </c>
      <c r="H3" s="175"/>
      <c r="I3" s="183"/>
      <c r="J3" s="175"/>
      <c r="K3" s="175"/>
      <c r="L3" s="175"/>
    </row>
    <row r="4" spans="1:13" ht="15" customHeight="1" x14ac:dyDescent="0.2">
      <c r="A4" s="161"/>
      <c r="B4" s="353" t="s">
        <v>566</v>
      </c>
      <c r="C4" s="354"/>
      <c r="D4" s="354"/>
      <c r="E4" s="31" t="s">
        <v>111</v>
      </c>
      <c r="F4" s="282" t="s">
        <v>250</v>
      </c>
      <c r="G4" s="285" t="s">
        <v>81</v>
      </c>
      <c r="H4" s="286" t="s">
        <v>81</v>
      </c>
      <c r="I4" s="287"/>
      <c r="J4" s="354" t="s">
        <v>121</v>
      </c>
      <c r="K4" s="354"/>
      <c r="L4" s="354"/>
    </row>
    <row r="5" spans="1:13" ht="15" customHeight="1" x14ac:dyDescent="0.2">
      <c r="A5" s="161"/>
      <c r="B5" s="285"/>
      <c r="C5" s="286" t="s">
        <v>107</v>
      </c>
      <c r="D5" s="286"/>
      <c r="E5" s="31" t="s">
        <v>567</v>
      </c>
      <c r="F5" s="282" t="s">
        <v>112</v>
      </c>
      <c r="G5" s="285" t="s">
        <v>113</v>
      </c>
      <c r="H5" s="286" t="s">
        <v>113</v>
      </c>
      <c r="I5" s="287" t="s">
        <v>116</v>
      </c>
      <c r="J5" s="286"/>
      <c r="K5" s="286" t="s">
        <v>119</v>
      </c>
      <c r="L5" s="286" t="s">
        <v>120</v>
      </c>
    </row>
    <row r="6" spans="1:13" ht="15" customHeight="1" x14ac:dyDescent="0.2">
      <c r="A6" s="161" t="s">
        <v>67</v>
      </c>
      <c r="B6" s="290"/>
      <c r="C6" s="291"/>
      <c r="D6" s="142" t="s">
        <v>626</v>
      </c>
      <c r="E6" s="31" t="s">
        <v>109</v>
      </c>
      <c r="F6" s="282" t="s">
        <v>568</v>
      </c>
      <c r="G6" s="285" t="s">
        <v>114</v>
      </c>
      <c r="H6" s="286" t="s">
        <v>115</v>
      </c>
      <c r="I6" s="287" t="s">
        <v>81</v>
      </c>
      <c r="J6" s="286" t="s">
        <v>117</v>
      </c>
      <c r="K6" s="286" t="s">
        <v>118</v>
      </c>
      <c r="L6" s="286" t="s">
        <v>118</v>
      </c>
    </row>
    <row r="7" spans="1:13" ht="15" customHeight="1" x14ac:dyDescent="0.2">
      <c r="A7" s="162" t="s">
        <v>61</v>
      </c>
      <c r="B7" s="168" t="s">
        <v>574</v>
      </c>
      <c r="C7" s="169" t="s">
        <v>626</v>
      </c>
      <c r="D7" s="169" t="s">
        <v>628</v>
      </c>
      <c r="E7" s="184" t="s">
        <v>626</v>
      </c>
      <c r="F7" s="184" t="s">
        <v>626</v>
      </c>
      <c r="G7" s="169" t="s">
        <v>626</v>
      </c>
      <c r="H7" s="169" t="s">
        <v>626</v>
      </c>
      <c r="I7" s="185" t="s">
        <v>626</v>
      </c>
      <c r="J7" s="169" t="s">
        <v>626</v>
      </c>
      <c r="K7" s="169" t="s">
        <v>626</v>
      </c>
      <c r="L7" s="169" t="s">
        <v>626</v>
      </c>
    </row>
    <row r="8" spans="1:13" ht="15" customHeight="1" x14ac:dyDescent="0.2">
      <c r="A8" s="21" t="s">
        <v>22</v>
      </c>
      <c r="B8" s="22">
        <v>10791</v>
      </c>
      <c r="C8" s="23">
        <v>10517</v>
      </c>
      <c r="D8" s="75">
        <v>85.268363872223119</v>
      </c>
      <c r="E8" s="57">
        <v>14</v>
      </c>
      <c r="F8" s="57">
        <v>127</v>
      </c>
      <c r="G8" s="23">
        <v>3</v>
      </c>
      <c r="H8" s="23">
        <v>10</v>
      </c>
      <c r="I8" s="60">
        <v>24</v>
      </c>
      <c r="J8" s="23">
        <v>262</v>
      </c>
      <c r="K8" s="23">
        <v>1</v>
      </c>
      <c r="L8" s="23">
        <v>2</v>
      </c>
    </row>
    <row r="9" spans="1:13" ht="1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" customHeight="1" x14ac:dyDescent="0.2">
      <c r="A10" s="18" t="s">
        <v>23</v>
      </c>
      <c r="B10" s="12">
        <v>1483</v>
      </c>
      <c r="C10" s="13">
        <v>1470</v>
      </c>
      <c r="D10" s="81">
        <v>90.909090909090907</v>
      </c>
      <c r="E10" s="32" t="s">
        <v>264</v>
      </c>
      <c r="F10" s="32">
        <v>12</v>
      </c>
      <c r="G10" s="13">
        <v>1</v>
      </c>
      <c r="H10" s="13" t="s">
        <v>264</v>
      </c>
      <c r="I10" s="62">
        <v>1</v>
      </c>
      <c r="J10" s="13">
        <v>28</v>
      </c>
      <c r="K10" s="13" t="s">
        <v>264</v>
      </c>
      <c r="L10" s="13" t="s">
        <v>264</v>
      </c>
    </row>
    <row r="11" spans="1:13" ht="15" customHeight="1" x14ac:dyDescent="0.2">
      <c r="A11" s="18" t="s">
        <v>24</v>
      </c>
      <c r="B11" s="12">
        <v>636</v>
      </c>
      <c r="C11" s="13">
        <v>620</v>
      </c>
      <c r="D11" s="81">
        <v>79.385403329065298</v>
      </c>
      <c r="E11" s="32" t="s">
        <v>264</v>
      </c>
      <c r="F11" s="32">
        <v>1</v>
      </c>
      <c r="G11" s="13" t="s">
        <v>264</v>
      </c>
      <c r="H11" s="13" t="s">
        <v>264</v>
      </c>
      <c r="I11" s="62">
        <v>2</v>
      </c>
      <c r="J11" s="13">
        <v>12</v>
      </c>
      <c r="K11" s="13" t="s">
        <v>264</v>
      </c>
      <c r="L11" s="13" t="s">
        <v>264</v>
      </c>
      <c r="M11" s="8"/>
    </row>
    <row r="12" spans="1:13" ht="15" customHeight="1" x14ac:dyDescent="0.2">
      <c r="A12" s="18" t="s">
        <v>25</v>
      </c>
      <c r="B12" s="12">
        <v>384</v>
      </c>
      <c r="C12" s="13">
        <v>371</v>
      </c>
      <c r="D12" s="81">
        <v>74.051896207584832</v>
      </c>
      <c r="E12" s="32" t="s">
        <v>264</v>
      </c>
      <c r="F12" s="32">
        <v>5</v>
      </c>
      <c r="G12" s="13" t="s">
        <v>264</v>
      </c>
      <c r="H12" s="13">
        <v>1</v>
      </c>
      <c r="I12" s="62">
        <v>1</v>
      </c>
      <c r="J12" s="13">
        <v>17</v>
      </c>
      <c r="K12" s="13" t="s">
        <v>264</v>
      </c>
      <c r="L12" s="13" t="s">
        <v>264</v>
      </c>
      <c r="M12" s="8"/>
    </row>
    <row r="13" spans="1:13" ht="15" customHeight="1" x14ac:dyDescent="0.2">
      <c r="A13" s="18" t="s">
        <v>26</v>
      </c>
      <c r="B13" s="12">
        <v>2366</v>
      </c>
      <c r="C13" s="13">
        <v>2298</v>
      </c>
      <c r="D13" s="81">
        <v>84.454244762954801</v>
      </c>
      <c r="E13" s="32">
        <v>14</v>
      </c>
      <c r="F13" s="32">
        <v>27</v>
      </c>
      <c r="G13" s="13">
        <v>1</v>
      </c>
      <c r="H13" s="13">
        <v>1</v>
      </c>
      <c r="I13" s="62">
        <v>1</v>
      </c>
      <c r="J13" s="13">
        <v>58</v>
      </c>
      <c r="K13" s="13" t="s">
        <v>264</v>
      </c>
      <c r="L13" s="13">
        <v>1</v>
      </c>
      <c r="M13" s="8"/>
    </row>
    <row r="14" spans="1:13" ht="15" customHeight="1" x14ac:dyDescent="0.2">
      <c r="A14" s="18" t="s">
        <v>27</v>
      </c>
      <c r="B14" s="12">
        <v>1058</v>
      </c>
      <c r="C14" s="13">
        <v>1039</v>
      </c>
      <c r="D14" s="81">
        <v>87.901861252115054</v>
      </c>
      <c r="E14" s="32" t="s">
        <v>264</v>
      </c>
      <c r="F14" s="32">
        <v>28</v>
      </c>
      <c r="G14" s="13" t="s">
        <v>264</v>
      </c>
      <c r="H14" s="13">
        <v>2</v>
      </c>
      <c r="I14" s="62">
        <v>2</v>
      </c>
      <c r="J14" s="13">
        <v>38</v>
      </c>
      <c r="K14" s="13" t="s">
        <v>264</v>
      </c>
      <c r="L14" s="13" t="s">
        <v>264</v>
      </c>
      <c r="M14" s="8"/>
    </row>
    <row r="15" spans="1:13" ht="15" customHeight="1" x14ac:dyDescent="0.2">
      <c r="A15" s="18" t="s">
        <v>28</v>
      </c>
      <c r="B15" s="12">
        <v>1178</v>
      </c>
      <c r="C15" s="13">
        <v>1133</v>
      </c>
      <c r="D15" s="81">
        <v>78.030303030303031</v>
      </c>
      <c r="E15" s="32" t="s">
        <v>264</v>
      </c>
      <c r="F15" s="32">
        <v>10</v>
      </c>
      <c r="G15" s="13" t="s">
        <v>264</v>
      </c>
      <c r="H15" s="13">
        <v>2</v>
      </c>
      <c r="I15" s="62">
        <v>2</v>
      </c>
      <c r="J15" s="13">
        <v>43</v>
      </c>
      <c r="K15" s="13" t="s">
        <v>264</v>
      </c>
      <c r="L15" s="13">
        <v>1</v>
      </c>
      <c r="M15" s="8"/>
    </row>
    <row r="16" spans="1:13" ht="15" customHeight="1" x14ac:dyDescent="0.2">
      <c r="A16" s="18" t="s">
        <v>29</v>
      </c>
      <c r="B16" s="12">
        <v>454</v>
      </c>
      <c r="C16" s="13">
        <v>446</v>
      </c>
      <c r="D16" s="81">
        <v>87.450980392156865</v>
      </c>
      <c r="E16" s="32" t="s">
        <v>264</v>
      </c>
      <c r="F16" s="32">
        <v>11</v>
      </c>
      <c r="G16" s="13" t="s">
        <v>264</v>
      </c>
      <c r="H16" s="13" t="s">
        <v>264</v>
      </c>
      <c r="I16" s="62">
        <v>2</v>
      </c>
      <c r="J16" s="13">
        <v>6</v>
      </c>
      <c r="K16" s="13" t="s">
        <v>264</v>
      </c>
      <c r="L16" s="13" t="s">
        <v>264</v>
      </c>
      <c r="M16" s="8"/>
    </row>
    <row r="17" spans="1:13" ht="15" customHeight="1" x14ac:dyDescent="0.2">
      <c r="A17" s="18" t="s">
        <v>30</v>
      </c>
      <c r="B17" s="12">
        <v>687</v>
      </c>
      <c r="C17" s="13">
        <v>676</v>
      </c>
      <c r="D17" s="81">
        <v>90.86021505376344</v>
      </c>
      <c r="E17" s="32" t="s">
        <v>264</v>
      </c>
      <c r="F17" s="32">
        <v>6</v>
      </c>
      <c r="G17" s="13" t="s">
        <v>264</v>
      </c>
      <c r="H17" s="13">
        <v>1</v>
      </c>
      <c r="I17" s="62">
        <v>1</v>
      </c>
      <c r="J17" s="13">
        <v>9</v>
      </c>
      <c r="K17" s="13" t="s">
        <v>264</v>
      </c>
      <c r="L17" s="13" t="s">
        <v>264</v>
      </c>
      <c r="M17" s="8"/>
    </row>
    <row r="18" spans="1:13" ht="15" customHeight="1" x14ac:dyDescent="0.2">
      <c r="A18" s="18" t="s">
        <v>31</v>
      </c>
      <c r="B18" s="12">
        <v>446</v>
      </c>
      <c r="C18" s="13">
        <v>437</v>
      </c>
      <c r="D18" s="81">
        <v>91.806722689075627</v>
      </c>
      <c r="E18" s="32" t="s">
        <v>264</v>
      </c>
      <c r="F18" s="32">
        <v>11</v>
      </c>
      <c r="G18" s="13" t="s">
        <v>264</v>
      </c>
      <c r="H18" s="13">
        <v>2</v>
      </c>
      <c r="I18" s="62">
        <v>2</v>
      </c>
      <c r="J18" s="13">
        <v>9</v>
      </c>
      <c r="K18" s="13">
        <v>1</v>
      </c>
      <c r="L18" s="13" t="s">
        <v>264</v>
      </c>
      <c r="M18" s="8"/>
    </row>
    <row r="19" spans="1:13" ht="15" customHeight="1" x14ac:dyDescent="0.2">
      <c r="A19" s="18" t="s">
        <v>32</v>
      </c>
      <c r="B19" s="12">
        <v>744</v>
      </c>
      <c r="C19" s="13">
        <v>717</v>
      </c>
      <c r="D19" s="81">
        <v>84.056271981242674</v>
      </c>
      <c r="E19" s="32" t="s">
        <v>264</v>
      </c>
      <c r="F19" s="32">
        <v>3</v>
      </c>
      <c r="G19" s="13" t="s">
        <v>264</v>
      </c>
      <c r="H19" s="13" t="s">
        <v>264</v>
      </c>
      <c r="I19" s="62">
        <v>1</v>
      </c>
      <c r="J19" s="13">
        <v>4</v>
      </c>
      <c r="K19" s="13" t="s">
        <v>264</v>
      </c>
      <c r="L19" s="13" t="s">
        <v>264</v>
      </c>
      <c r="M19" s="8"/>
    </row>
    <row r="20" spans="1:13" ht="15" customHeight="1" x14ac:dyDescent="0.2">
      <c r="A20" s="18" t="s">
        <v>33</v>
      </c>
      <c r="B20" s="12">
        <v>339</v>
      </c>
      <c r="C20" s="13">
        <v>328</v>
      </c>
      <c r="D20" s="81">
        <v>84.974093264248708</v>
      </c>
      <c r="E20" s="32" t="s">
        <v>264</v>
      </c>
      <c r="F20" s="32">
        <v>1</v>
      </c>
      <c r="G20" s="13" t="s">
        <v>264</v>
      </c>
      <c r="H20" s="13">
        <v>1</v>
      </c>
      <c r="I20" s="62" t="s">
        <v>264</v>
      </c>
      <c r="J20" s="13">
        <v>9</v>
      </c>
      <c r="K20" s="13" t="s">
        <v>264</v>
      </c>
      <c r="L20" s="13" t="s">
        <v>264</v>
      </c>
      <c r="M20" s="8"/>
    </row>
    <row r="21" spans="1:13" ht="15" customHeight="1" x14ac:dyDescent="0.2">
      <c r="A21" s="25" t="s">
        <v>34</v>
      </c>
      <c r="B21" s="26">
        <v>1016</v>
      </c>
      <c r="C21" s="27">
        <v>982</v>
      </c>
      <c r="D21" s="83">
        <v>88.388838883888383</v>
      </c>
      <c r="E21" s="33" t="s">
        <v>264</v>
      </c>
      <c r="F21" s="33">
        <v>12</v>
      </c>
      <c r="G21" s="27">
        <v>1</v>
      </c>
      <c r="H21" s="27" t="s">
        <v>264</v>
      </c>
      <c r="I21" s="63">
        <v>9</v>
      </c>
      <c r="J21" s="27">
        <v>29</v>
      </c>
      <c r="K21" s="27" t="s">
        <v>264</v>
      </c>
      <c r="L21" s="27" t="s">
        <v>264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</row>
    <row r="24" spans="1:13" ht="15" customHeight="1" x14ac:dyDescent="0.25">
      <c r="C24" s="42"/>
    </row>
    <row r="25" spans="1:13" ht="15" customHeight="1" x14ac:dyDescent="0.2">
      <c r="A25" s="192"/>
      <c r="B25" s="192"/>
    </row>
    <row r="27" spans="1:13" s="66" customFormat="1" ht="15" customHeight="1" x14ac:dyDescent="0.2">
      <c r="C27" s="224"/>
      <c r="D27" s="224"/>
      <c r="H27" s="224"/>
      <c r="I27" s="224"/>
      <c r="J27" s="224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workbookViewId="0"/>
  </sheetViews>
  <sheetFormatPr defaultColWidth="9.140625" defaultRowHeight="12.75" x14ac:dyDescent="0.2"/>
  <cols>
    <col min="1" max="1" width="39.140625" style="225" customWidth="1"/>
    <col min="2" max="2" width="7.28515625" style="225" customWidth="1"/>
    <col min="3" max="14" width="5.42578125" style="225" customWidth="1"/>
    <col min="15" max="15" width="3.5703125" style="225" customWidth="1"/>
    <col min="16" max="16" width="5.85546875" style="225" customWidth="1"/>
    <col min="17" max="18" width="6.7109375" style="225" customWidth="1"/>
    <col min="19" max="19" width="9.140625" style="225"/>
    <col min="20" max="21" width="6.7109375" style="225" customWidth="1"/>
    <col min="22" max="22" width="9.140625" style="225"/>
    <col min="23" max="31" width="6.7109375" style="225" customWidth="1"/>
    <col min="32" max="16384" width="9.140625" style="225"/>
  </cols>
  <sheetData>
    <row r="1" spans="1:14" x14ac:dyDescent="0.2">
      <c r="A1" s="9" t="s">
        <v>581</v>
      </c>
    </row>
    <row r="3" spans="1:14" x14ac:dyDescent="0.2">
      <c r="A3" s="361" t="s">
        <v>265</v>
      </c>
      <c r="B3" s="363" t="s">
        <v>266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x14ac:dyDescent="0.2">
      <c r="A4" s="362"/>
      <c r="B4" s="241" t="s">
        <v>249</v>
      </c>
      <c r="C4" s="135" t="s">
        <v>252</v>
      </c>
      <c r="D4" s="135" t="s">
        <v>253</v>
      </c>
      <c r="E4" s="135" t="s">
        <v>254</v>
      </c>
      <c r="F4" s="135" t="s">
        <v>255</v>
      </c>
      <c r="G4" s="135" t="s">
        <v>256</v>
      </c>
      <c r="H4" s="135" t="s">
        <v>257</v>
      </c>
      <c r="I4" s="135" t="s">
        <v>258</v>
      </c>
      <c r="J4" s="135" t="s">
        <v>259</v>
      </c>
      <c r="K4" s="135" t="s">
        <v>260</v>
      </c>
      <c r="L4" s="135" t="s">
        <v>261</v>
      </c>
      <c r="M4" s="135" t="s">
        <v>262</v>
      </c>
      <c r="N4" s="135" t="s">
        <v>263</v>
      </c>
    </row>
    <row r="5" spans="1:14" x14ac:dyDescent="0.2">
      <c r="A5" s="134" t="s">
        <v>267</v>
      </c>
      <c r="B5" s="242">
        <v>1938</v>
      </c>
      <c r="C5" s="243">
        <v>241</v>
      </c>
      <c r="D5" s="243">
        <v>118</v>
      </c>
      <c r="E5" s="243">
        <v>183</v>
      </c>
      <c r="F5" s="243">
        <v>549</v>
      </c>
      <c r="G5" s="243">
        <v>262</v>
      </c>
      <c r="H5" s="243">
        <v>97</v>
      </c>
      <c r="I5" s="243">
        <v>49</v>
      </c>
      <c r="J5" s="243">
        <v>141</v>
      </c>
      <c r="K5" s="243">
        <v>73</v>
      </c>
      <c r="L5" s="243">
        <v>74</v>
      </c>
      <c r="M5" s="243">
        <v>31</v>
      </c>
      <c r="N5" s="243">
        <v>120</v>
      </c>
    </row>
    <row r="6" spans="1:14" x14ac:dyDescent="0.2">
      <c r="A6" s="136"/>
      <c r="B6" s="242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x14ac:dyDescent="0.2">
      <c r="A7" s="137" t="s">
        <v>268</v>
      </c>
      <c r="B7" s="242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4" ht="22.5" x14ac:dyDescent="0.2">
      <c r="A8" s="140" t="s">
        <v>497</v>
      </c>
      <c r="B8" s="242">
        <v>401</v>
      </c>
      <c r="C8" s="244">
        <v>48</v>
      </c>
      <c r="D8" s="244">
        <v>13</v>
      </c>
      <c r="E8" s="244">
        <v>60</v>
      </c>
      <c r="F8" s="244">
        <v>107</v>
      </c>
      <c r="G8" s="244">
        <v>44</v>
      </c>
      <c r="H8" s="244">
        <v>7</v>
      </c>
      <c r="I8" s="244">
        <v>20</v>
      </c>
      <c r="J8" s="244">
        <v>46</v>
      </c>
      <c r="K8" s="244">
        <v>13</v>
      </c>
      <c r="L8" s="244">
        <v>21</v>
      </c>
      <c r="M8" s="244">
        <v>1</v>
      </c>
      <c r="N8" s="244">
        <v>21</v>
      </c>
    </row>
    <row r="9" spans="1:14" s="269" customFormat="1" x14ac:dyDescent="0.2">
      <c r="A9" s="140" t="s">
        <v>269</v>
      </c>
      <c r="B9" s="242">
        <v>84</v>
      </c>
      <c r="C9" s="244">
        <v>14</v>
      </c>
      <c r="D9" s="244">
        <v>6</v>
      </c>
      <c r="E9" s="244">
        <v>4</v>
      </c>
      <c r="F9" s="244">
        <v>38</v>
      </c>
      <c r="G9" s="244">
        <v>3</v>
      </c>
      <c r="H9" s="244">
        <v>1</v>
      </c>
      <c r="I9" s="244" t="s">
        <v>264</v>
      </c>
      <c r="J9" s="244">
        <v>12</v>
      </c>
      <c r="K9" s="244">
        <v>3</v>
      </c>
      <c r="L9" s="244">
        <v>1</v>
      </c>
      <c r="M9" s="244">
        <v>1</v>
      </c>
      <c r="N9" s="244">
        <v>1</v>
      </c>
    </row>
    <row r="10" spans="1:14" s="269" customFormat="1" ht="22.5" x14ac:dyDescent="0.2">
      <c r="A10" s="140" t="s">
        <v>498</v>
      </c>
      <c r="B10" s="242">
        <v>108</v>
      </c>
      <c r="C10" s="244">
        <v>11</v>
      </c>
      <c r="D10" s="244">
        <v>2</v>
      </c>
      <c r="E10" s="244">
        <v>9</v>
      </c>
      <c r="F10" s="244">
        <v>37</v>
      </c>
      <c r="G10" s="244">
        <v>14</v>
      </c>
      <c r="H10" s="244">
        <v>7</v>
      </c>
      <c r="I10" s="244">
        <v>2</v>
      </c>
      <c r="J10" s="244">
        <v>7</v>
      </c>
      <c r="K10" s="244">
        <v>4</v>
      </c>
      <c r="L10" s="244">
        <v>4</v>
      </c>
      <c r="M10" s="244" t="s">
        <v>264</v>
      </c>
      <c r="N10" s="244">
        <v>11</v>
      </c>
    </row>
    <row r="11" spans="1:14" s="269" customFormat="1" ht="22.5" x14ac:dyDescent="0.2">
      <c r="A11" s="140" t="s">
        <v>522</v>
      </c>
      <c r="B11" s="242">
        <v>476</v>
      </c>
      <c r="C11" s="244">
        <v>61</v>
      </c>
      <c r="D11" s="244">
        <v>53</v>
      </c>
      <c r="E11" s="244">
        <v>63</v>
      </c>
      <c r="F11" s="244">
        <v>138</v>
      </c>
      <c r="G11" s="244">
        <v>88</v>
      </c>
      <c r="H11" s="244">
        <v>12</v>
      </c>
      <c r="I11" s="244">
        <v>4</v>
      </c>
      <c r="J11" s="244">
        <v>21</v>
      </c>
      <c r="K11" s="244">
        <v>6</v>
      </c>
      <c r="L11" s="244">
        <v>10</v>
      </c>
      <c r="M11" s="244" t="s">
        <v>264</v>
      </c>
      <c r="N11" s="244">
        <v>20</v>
      </c>
    </row>
    <row r="12" spans="1:14" s="269" customFormat="1" ht="22.5" x14ac:dyDescent="0.2">
      <c r="A12" s="140" t="s">
        <v>559</v>
      </c>
      <c r="B12" s="242">
        <v>15</v>
      </c>
      <c r="C12" s="244">
        <v>1</v>
      </c>
      <c r="D12" s="244" t="s">
        <v>264</v>
      </c>
      <c r="E12" s="244">
        <v>1</v>
      </c>
      <c r="F12" s="244" t="s">
        <v>264</v>
      </c>
      <c r="G12" s="244">
        <v>3</v>
      </c>
      <c r="H12" s="244" t="s">
        <v>264</v>
      </c>
      <c r="I12" s="244" t="s">
        <v>264</v>
      </c>
      <c r="J12" s="244" t="s">
        <v>264</v>
      </c>
      <c r="K12" s="244">
        <v>7</v>
      </c>
      <c r="L12" s="244" t="s">
        <v>264</v>
      </c>
      <c r="M12" s="244" t="s">
        <v>264</v>
      </c>
      <c r="N12" s="244">
        <v>3</v>
      </c>
    </row>
    <row r="13" spans="1:14" s="269" customFormat="1" x14ac:dyDescent="0.2">
      <c r="A13" s="140" t="s">
        <v>495</v>
      </c>
      <c r="B13" s="242">
        <v>31</v>
      </c>
      <c r="C13" s="244">
        <v>2</v>
      </c>
      <c r="D13" s="244">
        <v>4</v>
      </c>
      <c r="E13" s="244">
        <v>5</v>
      </c>
      <c r="F13" s="244">
        <v>2</v>
      </c>
      <c r="G13" s="244">
        <v>5</v>
      </c>
      <c r="H13" s="244">
        <v>4</v>
      </c>
      <c r="I13" s="244">
        <v>1</v>
      </c>
      <c r="J13" s="244" t="s">
        <v>264</v>
      </c>
      <c r="K13" s="244" t="s">
        <v>264</v>
      </c>
      <c r="L13" s="244" t="s">
        <v>264</v>
      </c>
      <c r="M13" s="244">
        <v>4</v>
      </c>
      <c r="N13" s="244">
        <v>4</v>
      </c>
    </row>
    <row r="14" spans="1:14" s="269" customFormat="1" x14ac:dyDescent="0.2">
      <c r="A14" s="140" t="s">
        <v>525</v>
      </c>
      <c r="B14" s="242">
        <v>70</v>
      </c>
      <c r="C14" s="244">
        <v>13</v>
      </c>
      <c r="D14" s="244">
        <v>3</v>
      </c>
      <c r="E14" s="244">
        <v>1</v>
      </c>
      <c r="F14" s="244">
        <v>24</v>
      </c>
      <c r="G14" s="244">
        <v>5</v>
      </c>
      <c r="H14" s="244">
        <v>1</v>
      </c>
      <c r="I14" s="244">
        <v>1</v>
      </c>
      <c r="J14" s="244">
        <v>7</v>
      </c>
      <c r="K14" s="244">
        <v>4</v>
      </c>
      <c r="L14" s="244">
        <v>5</v>
      </c>
      <c r="M14" s="244">
        <v>2</v>
      </c>
      <c r="N14" s="244">
        <v>4</v>
      </c>
    </row>
    <row r="15" spans="1:14" s="260" customFormat="1" x14ac:dyDescent="0.2">
      <c r="A15" s="140" t="s">
        <v>528</v>
      </c>
      <c r="B15" s="242">
        <v>97</v>
      </c>
      <c r="C15" s="244">
        <v>14</v>
      </c>
      <c r="D15" s="244">
        <v>5</v>
      </c>
      <c r="E15" s="244">
        <v>10</v>
      </c>
      <c r="F15" s="244">
        <v>19</v>
      </c>
      <c r="G15" s="244">
        <v>8</v>
      </c>
      <c r="H15" s="244">
        <v>5</v>
      </c>
      <c r="I15" s="244">
        <v>5</v>
      </c>
      <c r="J15" s="244">
        <v>3</v>
      </c>
      <c r="K15" s="244">
        <v>8</v>
      </c>
      <c r="L15" s="244">
        <v>4</v>
      </c>
      <c r="M15" s="244">
        <v>4</v>
      </c>
      <c r="N15" s="244">
        <v>12</v>
      </c>
    </row>
    <row r="16" spans="1:14" s="269" customFormat="1" ht="22.5" x14ac:dyDescent="0.2">
      <c r="A16" s="140" t="s">
        <v>560</v>
      </c>
      <c r="B16" s="242">
        <v>2</v>
      </c>
      <c r="C16" s="244" t="s">
        <v>264</v>
      </c>
      <c r="D16" s="244" t="s">
        <v>264</v>
      </c>
      <c r="E16" s="244" t="s">
        <v>264</v>
      </c>
      <c r="F16" s="244" t="s">
        <v>264</v>
      </c>
      <c r="G16" s="244">
        <v>2</v>
      </c>
      <c r="H16" s="244" t="s">
        <v>264</v>
      </c>
      <c r="I16" s="244" t="s">
        <v>264</v>
      </c>
      <c r="J16" s="244" t="s">
        <v>264</v>
      </c>
      <c r="K16" s="244" t="s">
        <v>264</v>
      </c>
      <c r="L16" s="244" t="s">
        <v>264</v>
      </c>
      <c r="M16" s="244" t="s">
        <v>264</v>
      </c>
      <c r="N16" s="244" t="s">
        <v>264</v>
      </c>
    </row>
    <row r="17" spans="1:14" s="269" customFormat="1" x14ac:dyDescent="0.2">
      <c r="A17" s="140" t="s">
        <v>547</v>
      </c>
      <c r="B17" s="242">
        <v>26</v>
      </c>
      <c r="C17" s="244">
        <v>5</v>
      </c>
      <c r="D17" s="244">
        <v>1</v>
      </c>
      <c r="E17" s="244">
        <v>1</v>
      </c>
      <c r="F17" s="244">
        <v>8</v>
      </c>
      <c r="G17" s="244" t="s">
        <v>264</v>
      </c>
      <c r="H17" s="244">
        <v>2</v>
      </c>
      <c r="I17" s="244">
        <v>2</v>
      </c>
      <c r="J17" s="244">
        <v>2</v>
      </c>
      <c r="K17" s="244" t="s">
        <v>264</v>
      </c>
      <c r="L17" s="244">
        <v>1</v>
      </c>
      <c r="M17" s="244">
        <v>3</v>
      </c>
      <c r="N17" s="244">
        <v>1</v>
      </c>
    </row>
    <row r="18" spans="1:14" s="269" customFormat="1" x14ac:dyDescent="0.2">
      <c r="A18" s="140" t="s">
        <v>544</v>
      </c>
      <c r="B18" s="242">
        <v>11</v>
      </c>
      <c r="C18" s="244" t="s">
        <v>264</v>
      </c>
      <c r="D18" s="244">
        <v>1</v>
      </c>
      <c r="E18" s="244">
        <v>1</v>
      </c>
      <c r="F18" s="244">
        <v>3</v>
      </c>
      <c r="G18" s="244">
        <v>3</v>
      </c>
      <c r="H18" s="244" t="s">
        <v>264</v>
      </c>
      <c r="I18" s="244" t="s">
        <v>264</v>
      </c>
      <c r="J18" s="244" t="s">
        <v>264</v>
      </c>
      <c r="K18" s="244">
        <v>1</v>
      </c>
      <c r="L18" s="244" t="s">
        <v>264</v>
      </c>
      <c r="M18" s="244" t="s">
        <v>264</v>
      </c>
      <c r="N18" s="244">
        <v>2</v>
      </c>
    </row>
    <row r="19" spans="1:14" s="269" customFormat="1" x14ac:dyDescent="0.2">
      <c r="A19" s="140" t="s">
        <v>545</v>
      </c>
      <c r="B19" s="242">
        <v>10</v>
      </c>
      <c r="C19" s="244">
        <v>1</v>
      </c>
      <c r="D19" s="244" t="s">
        <v>264</v>
      </c>
      <c r="E19" s="244">
        <v>1</v>
      </c>
      <c r="F19" s="244">
        <v>2</v>
      </c>
      <c r="G19" s="244">
        <v>2</v>
      </c>
      <c r="H19" s="244" t="s">
        <v>264</v>
      </c>
      <c r="I19" s="244" t="s">
        <v>264</v>
      </c>
      <c r="J19" s="244" t="s">
        <v>264</v>
      </c>
      <c r="K19" s="244" t="s">
        <v>264</v>
      </c>
      <c r="L19" s="244">
        <v>3</v>
      </c>
      <c r="M19" s="244" t="s">
        <v>264</v>
      </c>
      <c r="N19" s="244">
        <v>1</v>
      </c>
    </row>
    <row r="20" spans="1:14" s="269" customFormat="1" x14ac:dyDescent="0.2">
      <c r="A20" s="140" t="s">
        <v>546</v>
      </c>
      <c r="B20" s="242">
        <v>10</v>
      </c>
      <c r="C20" s="244">
        <v>1</v>
      </c>
      <c r="D20" s="244" t="s">
        <v>264</v>
      </c>
      <c r="E20" s="244" t="s">
        <v>264</v>
      </c>
      <c r="F20" s="244">
        <v>1</v>
      </c>
      <c r="G20" s="244">
        <v>1</v>
      </c>
      <c r="H20" s="244">
        <v>4</v>
      </c>
      <c r="I20" s="244">
        <v>1</v>
      </c>
      <c r="J20" s="244" t="s">
        <v>264</v>
      </c>
      <c r="K20" s="244">
        <v>1</v>
      </c>
      <c r="L20" s="244">
        <v>1</v>
      </c>
      <c r="M20" s="244" t="s">
        <v>264</v>
      </c>
      <c r="N20" s="244" t="s">
        <v>264</v>
      </c>
    </row>
    <row r="21" spans="1:14" s="269" customFormat="1" x14ac:dyDescent="0.2">
      <c r="A21" s="140" t="s">
        <v>475</v>
      </c>
      <c r="B21" s="242">
        <v>42</v>
      </c>
      <c r="C21" s="244">
        <v>3</v>
      </c>
      <c r="D21" s="244">
        <v>3</v>
      </c>
      <c r="E21" s="244" t="s">
        <v>264</v>
      </c>
      <c r="F21" s="244">
        <v>12</v>
      </c>
      <c r="G21" s="244">
        <v>7</v>
      </c>
      <c r="H21" s="244">
        <v>2</v>
      </c>
      <c r="I21" s="244" t="s">
        <v>264</v>
      </c>
      <c r="J21" s="244">
        <v>11</v>
      </c>
      <c r="K21" s="244" t="s">
        <v>264</v>
      </c>
      <c r="L21" s="244">
        <v>1</v>
      </c>
      <c r="M21" s="244">
        <v>1</v>
      </c>
      <c r="N21" s="244">
        <v>2</v>
      </c>
    </row>
    <row r="22" spans="1:14" x14ac:dyDescent="0.2">
      <c r="A22" s="137" t="s">
        <v>270</v>
      </c>
      <c r="B22" s="242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</row>
    <row r="23" spans="1:14" s="260" customFormat="1" x14ac:dyDescent="0.2">
      <c r="A23" s="140" t="s">
        <v>549</v>
      </c>
      <c r="B23" s="242">
        <v>168</v>
      </c>
      <c r="C23" s="244">
        <v>27</v>
      </c>
      <c r="D23" s="244">
        <v>4</v>
      </c>
      <c r="E23" s="244" t="s">
        <v>264</v>
      </c>
      <c r="F23" s="244">
        <v>14</v>
      </c>
      <c r="G23" s="244">
        <v>35</v>
      </c>
      <c r="H23" s="244">
        <v>17</v>
      </c>
      <c r="I23" s="244" t="s">
        <v>264</v>
      </c>
      <c r="J23" s="244">
        <v>13</v>
      </c>
      <c r="K23" s="244">
        <v>14</v>
      </c>
      <c r="L23" s="244">
        <v>11</v>
      </c>
      <c r="M23" s="244">
        <v>7</v>
      </c>
      <c r="N23" s="244">
        <v>26</v>
      </c>
    </row>
    <row r="24" spans="1:14" s="269" customFormat="1" x14ac:dyDescent="0.2">
      <c r="A24" s="140" t="s">
        <v>476</v>
      </c>
      <c r="B24" s="242">
        <v>6</v>
      </c>
      <c r="C24" s="244" t="s">
        <v>264</v>
      </c>
      <c r="D24" s="244" t="s">
        <v>264</v>
      </c>
      <c r="E24" s="244" t="s">
        <v>264</v>
      </c>
      <c r="F24" s="244" t="s">
        <v>264</v>
      </c>
      <c r="G24" s="244" t="s">
        <v>264</v>
      </c>
      <c r="H24" s="244">
        <v>6</v>
      </c>
      <c r="I24" s="244" t="s">
        <v>264</v>
      </c>
      <c r="J24" s="244" t="s">
        <v>264</v>
      </c>
      <c r="K24" s="244" t="s">
        <v>264</v>
      </c>
      <c r="L24" s="244" t="s">
        <v>264</v>
      </c>
      <c r="M24" s="244" t="s">
        <v>264</v>
      </c>
      <c r="N24" s="244" t="s">
        <v>264</v>
      </c>
    </row>
    <row r="25" spans="1:14" x14ac:dyDescent="0.2">
      <c r="A25" s="137" t="s">
        <v>271</v>
      </c>
      <c r="B25" s="242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</row>
    <row r="26" spans="1:14" s="269" customFormat="1" x14ac:dyDescent="0.2">
      <c r="A26" s="140" t="s">
        <v>272</v>
      </c>
      <c r="B26" s="242">
        <v>305</v>
      </c>
      <c r="C26" s="244">
        <v>39</v>
      </c>
      <c r="D26" s="244">
        <v>16</v>
      </c>
      <c r="E26" s="244">
        <v>25</v>
      </c>
      <c r="F26" s="244">
        <v>114</v>
      </c>
      <c r="G26" s="244">
        <v>30</v>
      </c>
      <c r="H26" s="244">
        <v>21</v>
      </c>
      <c r="I26" s="244">
        <v>10</v>
      </c>
      <c r="J26" s="244">
        <v>15</v>
      </c>
      <c r="K26" s="244">
        <v>9</v>
      </c>
      <c r="L26" s="244">
        <v>12</v>
      </c>
      <c r="M26" s="244">
        <v>5</v>
      </c>
      <c r="N26" s="244">
        <v>9</v>
      </c>
    </row>
    <row r="27" spans="1:14" s="269" customFormat="1" ht="22.5" x14ac:dyDescent="0.2">
      <c r="A27" s="140" t="s">
        <v>499</v>
      </c>
      <c r="B27" s="242">
        <v>2</v>
      </c>
      <c r="C27" s="244" t="s">
        <v>264</v>
      </c>
      <c r="D27" s="244" t="s">
        <v>264</v>
      </c>
      <c r="E27" s="244" t="s">
        <v>264</v>
      </c>
      <c r="F27" s="244">
        <v>2</v>
      </c>
      <c r="G27" s="244" t="s">
        <v>264</v>
      </c>
      <c r="H27" s="244" t="s">
        <v>264</v>
      </c>
      <c r="I27" s="244" t="s">
        <v>264</v>
      </c>
      <c r="J27" s="244" t="s">
        <v>264</v>
      </c>
      <c r="K27" s="244" t="s">
        <v>264</v>
      </c>
      <c r="L27" s="244" t="s">
        <v>264</v>
      </c>
      <c r="M27" s="244" t="s">
        <v>264</v>
      </c>
      <c r="N27" s="244" t="s">
        <v>264</v>
      </c>
    </row>
    <row r="28" spans="1:14" s="269" customFormat="1" ht="22.5" x14ac:dyDescent="0.2">
      <c r="A28" s="140" t="s">
        <v>561</v>
      </c>
      <c r="B28" s="242">
        <v>64</v>
      </c>
      <c r="C28" s="244">
        <v>1</v>
      </c>
      <c r="D28" s="244">
        <v>7</v>
      </c>
      <c r="E28" s="244">
        <v>2</v>
      </c>
      <c r="F28" s="244">
        <v>26</v>
      </c>
      <c r="G28" s="244">
        <v>8</v>
      </c>
      <c r="H28" s="244">
        <v>5</v>
      </c>
      <c r="I28" s="244">
        <v>3</v>
      </c>
      <c r="J28" s="244">
        <v>4</v>
      </c>
      <c r="K28" s="244">
        <v>2</v>
      </c>
      <c r="L28" s="244" t="s">
        <v>264</v>
      </c>
      <c r="M28" s="244">
        <v>3</v>
      </c>
      <c r="N28" s="244">
        <v>3</v>
      </c>
    </row>
    <row r="29" spans="1:14" s="269" customFormat="1" x14ac:dyDescent="0.2">
      <c r="A29" s="140" t="s">
        <v>532</v>
      </c>
      <c r="B29" s="242">
        <v>6</v>
      </c>
      <c r="C29" s="244" t="s">
        <v>264</v>
      </c>
      <c r="D29" s="244" t="s">
        <v>264</v>
      </c>
      <c r="E29" s="244" t="s">
        <v>264</v>
      </c>
      <c r="F29" s="244">
        <v>2</v>
      </c>
      <c r="G29" s="244">
        <v>2</v>
      </c>
      <c r="H29" s="244">
        <v>2</v>
      </c>
      <c r="I29" s="244" t="s">
        <v>264</v>
      </c>
      <c r="J29" s="244" t="s">
        <v>264</v>
      </c>
      <c r="K29" s="244" t="s">
        <v>264</v>
      </c>
      <c r="L29" s="244" t="s">
        <v>264</v>
      </c>
      <c r="M29" s="244" t="s">
        <v>264</v>
      </c>
      <c r="N29" s="244" t="s">
        <v>264</v>
      </c>
    </row>
    <row r="30" spans="1:14" s="269" customFormat="1" ht="22.5" x14ac:dyDescent="0.2">
      <c r="A30" s="216" t="s">
        <v>552</v>
      </c>
      <c r="B30" s="245">
        <v>4</v>
      </c>
      <c r="C30" s="246" t="s">
        <v>264</v>
      </c>
      <c r="D30" s="246" t="s">
        <v>264</v>
      </c>
      <c r="E30" s="246" t="s">
        <v>264</v>
      </c>
      <c r="F30" s="246" t="s">
        <v>264</v>
      </c>
      <c r="G30" s="246">
        <v>2</v>
      </c>
      <c r="H30" s="246">
        <v>1</v>
      </c>
      <c r="I30" s="246" t="s">
        <v>264</v>
      </c>
      <c r="J30" s="246" t="s">
        <v>264</v>
      </c>
      <c r="K30" s="246">
        <v>1</v>
      </c>
      <c r="L30" s="246" t="s">
        <v>264</v>
      </c>
      <c r="M30" s="246" t="s">
        <v>264</v>
      </c>
      <c r="N30" s="246" t="s">
        <v>264</v>
      </c>
    </row>
    <row r="32" spans="1:14" ht="15" customHeight="1" x14ac:dyDescent="0.2">
      <c r="A32" s="68" t="s">
        <v>148</v>
      </c>
    </row>
    <row r="33" ht="15" customHeight="1" x14ac:dyDescent="0.2"/>
    <row r="34" ht="15" customHeight="1" x14ac:dyDescent="0.2"/>
  </sheetData>
  <mergeCells count="2">
    <mergeCell ref="A3:A4"/>
    <mergeCell ref="B3:N3"/>
  </mergeCells>
  <hyperlinks>
    <hyperlink ref="A32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workbookViewId="0"/>
  </sheetViews>
  <sheetFormatPr defaultColWidth="9.140625" defaultRowHeight="12.75" x14ac:dyDescent="0.2"/>
  <cols>
    <col min="1" max="1" width="39.140625" style="269" customWidth="1"/>
    <col min="2" max="2" width="7.28515625" style="269" customWidth="1"/>
    <col min="3" max="14" width="5.42578125" style="269" customWidth="1"/>
    <col min="15" max="15" width="9.140625" style="269"/>
    <col min="16" max="16" width="5.28515625" style="269" customWidth="1"/>
    <col min="17" max="18" width="9.140625" style="269"/>
    <col min="19" max="30" width="5.28515625" style="269" customWidth="1"/>
    <col min="31" max="16384" width="9.140625" style="269"/>
  </cols>
  <sheetData>
    <row r="1" spans="1:15" ht="15" customHeight="1" x14ac:dyDescent="0.2">
      <c r="A1" s="9" t="s">
        <v>582</v>
      </c>
    </row>
    <row r="2" spans="1:15" ht="15" customHeight="1" x14ac:dyDescent="0.2"/>
    <row r="3" spans="1:15" ht="15" customHeight="1" x14ac:dyDescent="0.2">
      <c r="A3" s="361" t="s">
        <v>265</v>
      </c>
      <c r="B3" s="363" t="s">
        <v>266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5" ht="15" customHeight="1" x14ac:dyDescent="0.2">
      <c r="A4" s="362"/>
      <c r="B4" s="241" t="s">
        <v>249</v>
      </c>
      <c r="C4" s="135" t="s">
        <v>252</v>
      </c>
      <c r="D4" s="135" t="s">
        <v>253</v>
      </c>
      <c r="E4" s="135" t="s">
        <v>254</v>
      </c>
      <c r="F4" s="135" t="s">
        <v>255</v>
      </c>
      <c r="G4" s="135" t="s">
        <v>256</v>
      </c>
      <c r="H4" s="135" t="s">
        <v>257</v>
      </c>
      <c r="I4" s="135" t="s">
        <v>258</v>
      </c>
      <c r="J4" s="135" t="s">
        <v>259</v>
      </c>
      <c r="K4" s="135" t="s">
        <v>260</v>
      </c>
      <c r="L4" s="135" t="s">
        <v>261</v>
      </c>
      <c r="M4" s="135" t="s">
        <v>262</v>
      </c>
      <c r="N4" s="135" t="s">
        <v>263</v>
      </c>
    </row>
    <row r="5" spans="1:15" ht="15" customHeight="1" x14ac:dyDescent="0.2">
      <c r="A5" s="134" t="s">
        <v>267</v>
      </c>
      <c r="B5" s="242">
        <f t="shared" ref="B5:N5" si="0">SUM(B7:B31)</f>
        <v>3968</v>
      </c>
      <c r="C5" s="243">
        <f t="shared" si="0"/>
        <v>469</v>
      </c>
      <c r="D5" s="243">
        <f t="shared" si="0"/>
        <v>261</v>
      </c>
      <c r="E5" s="243">
        <f t="shared" si="0"/>
        <v>288</v>
      </c>
      <c r="F5" s="243">
        <f t="shared" si="0"/>
        <v>861</v>
      </c>
      <c r="G5" s="243">
        <f t="shared" si="0"/>
        <v>613</v>
      </c>
      <c r="H5" s="243">
        <f t="shared" si="0"/>
        <v>348</v>
      </c>
      <c r="I5" s="243">
        <f t="shared" si="0"/>
        <v>107</v>
      </c>
      <c r="J5" s="243">
        <f t="shared" si="0"/>
        <v>268</v>
      </c>
      <c r="K5" s="243">
        <f t="shared" si="0"/>
        <v>171</v>
      </c>
      <c r="L5" s="243">
        <f t="shared" si="0"/>
        <v>186</v>
      </c>
      <c r="M5" s="243">
        <f t="shared" si="0"/>
        <v>106</v>
      </c>
      <c r="N5" s="243">
        <f t="shared" si="0"/>
        <v>290</v>
      </c>
    </row>
    <row r="6" spans="1:15" ht="15" customHeight="1" x14ac:dyDescent="0.2">
      <c r="A6" s="136"/>
      <c r="B6" s="242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5" ht="15" customHeight="1" x14ac:dyDescent="0.2">
      <c r="A7" s="137" t="s">
        <v>268</v>
      </c>
      <c r="B7" s="242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5" ht="22.5" x14ac:dyDescent="0.2">
      <c r="A8" s="140" t="s">
        <v>497</v>
      </c>
      <c r="B8" s="242">
        <v>672</v>
      </c>
      <c r="C8" s="244">
        <v>71</v>
      </c>
      <c r="D8" s="244">
        <v>33</v>
      </c>
      <c r="E8" s="244">
        <v>74</v>
      </c>
      <c r="F8" s="244">
        <v>190</v>
      </c>
      <c r="G8" s="244">
        <v>76</v>
      </c>
      <c r="H8" s="244">
        <v>31</v>
      </c>
      <c r="I8" s="244">
        <v>23</v>
      </c>
      <c r="J8" s="244">
        <v>87</v>
      </c>
      <c r="K8" s="244">
        <v>26</v>
      </c>
      <c r="L8" s="244">
        <v>25</v>
      </c>
      <c r="M8" s="244">
        <v>5</v>
      </c>
      <c r="N8" s="244">
        <v>31</v>
      </c>
    </row>
    <row r="9" spans="1:15" x14ac:dyDescent="0.2">
      <c r="A9" s="140" t="s">
        <v>269</v>
      </c>
      <c r="B9" s="242">
        <v>131</v>
      </c>
      <c r="C9" s="244">
        <v>22</v>
      </c>
      <c r="D9" s="244">
        <v>6</v>
      </c>
      <c r="E9" s="244">
        <v>8</v>
      </c>
      <c r="F9" s="244">
        <v>56</v>
      </c>
      <c r="G9" s="244">
        <v>3</v>
      </c>
      <c r="H9" s="244">
        <v>1</v>
      </c>
      <c r="I9" s="244">
        <v>2</v>
      </c>
      <c r="J9" s="244">
        <v>14</v>
      </c>
      <c r="K9" s="244">
        <v>3</v>
      </c>
      <c r="L9" s="244">
        <v>3</v>
      </c>
      <c r="M9" s="244">
        <v>2</v>
      </c>
      <c r="N9" s="244">
        <v>11</v>
      </c>
    </row>
    <row r="10" spans="1:15" ht="22.5" x14ac:dyDescent="0.2">
      <c r="A10" s="140" t="s">
        <v>498</v>
      </c>
      <c r="B10" s="242">
        <v>221</v>
      </c>
      <c r="C10" s="244">
        <v>21</v>
      </c>
      <c r="D10" s="244">
        <v>6</v>
      </c>
      <c r="E10" s="244">
        <v>16</v>
      </c>
      <c r="F10" s="244">
        <v>80</v>
      </c>
      <c r="G10" s="244">
        <v>36</v>
      </c>
      <c r="H10" s="244">
        <v>18</v>
      </c>
      <c r="I10" s="244">
        <v>6</v>
      </c>
      <c r="J10" s="244">
        <v>9</v>
      </c>
      <c r="K10" s="244">
        <v>7</v>
      </c>
      <c r="L10" s="244">
        <v>6</v>
      </c>
      <c r="M10" s="244">
        <v>3</v>
      </c>
      <c r="N10" s="244">
        <v>13</v>
      </c>
    </row>
    <row r="11" spans="1:15" ht="22.5" x14ac:dyDescent="0.2">
      <c r="A11" s="140" t="s">
        <v>522</v>
      </c>
      <c r="B11" s="242">
        <v>568</v>
      </c>
      <c r="C11" s="244">
        <v>71</v>
      </c>
      <c r="D11" s="244">
        <v>59</v>
      </c>
      <c r="E11" s="244">
        <v>66</v>
      </c>
      <c r="F11" s="244">
        <v>190</v>
      </c>
      <c r="G11" s="244">
        <v>96</v>
      </c>
      <c r="H11" s="244">
        <v>19</v>
      </c>
      <c r="I11" s="244">
        <v>4</v>
      </c>
      <c r="J11" s="244">
        <v>25</v>
      </c>
      <c r="K11" s="244">
        <v>6</v>
      </c>
      <c r="L11" s="244">
        <v>10</v>
      </c>
      <c r="M11" s="244">
        <v>1</v>
      </c>
      <c r="N11" s="244">
        <v>21</v>
      </c>
      <c r="O11" s="193"/>
    </row>
    <row r="12" spans="1:15" ht="22.5" x14ac:dyDescent="0.2">
      <c r="A12" s="140" t="s">
        <v>559</v>
      </c>
      <c r="B12" s="242">
        <v>46</v>
      </c>
      <c r="C12" s="244">
        <v>2</v>
      </c>
      <c r="D12" s="244" t="s">
        <v>264</v>
      </c>
      <c r="E12" s="244">
        <v>4</v>
      </c>
      <c r="F12" s="244">
        <v>23</v>
      </c>
      <c r="G12" s="244">
        <v>3</v>
      </c>
      <c r="H12" s="244" t="s">
        <v>264</v>
      </c>
      <c r="I12" s="244">
        <v>3</v>
      </c>
      <c r="J12" s="244">
        <v>1</v>
      </c>
      <c r="K12" s="244">
        <v>7</v>
      </c>
      <c r="L12" s="244" t="s">
        <v>264</v>
      </c>
      <c r="M12" s="244" t="s">
        <v>264</v>
      </c>
      <c r="N12" s="244">
        <v>3</v>
      </c>
    </row>
    <row r="13" spans="1:15" x14ac:dyDescent="0.2">
      <c r="A13" s="140" t="s">
        <v>495</v>
      </c>
      <c r="B13" s="242">
        <v>45</v>
      </c>
      <c r="C13" s="244">
        <v>3</v>
      </c>
      <c r="D13" s="244">
        <v>6</v>
      </c>
      <c r="E13" s="244">
        <v>8</v>
      </c>
      <c r="F13" s="244">
        <v>5</v>
      </c>
      <c r="G13" s="244">
        <v>5</v>
      </c>
      <c r="H13" s="244">
        <v>6</v>
      </c>
      <c r="I13" s="244">
        <v>2</v>
      </c>
      <c r="J13" s="244" t="s">
        <v>264</v>
      </c>
      <c r="K13" s="244" t="s">
        <v>264</v>
      </c>
      <c r="L13" s="244" t="s">
        <v>264</v>
      </c>
      <c r="M13" s="244">
        <v>5</v>
      </c>
      <c r="N13" s="244">
        <v>5</v>
      </c>
    </row>
    <row r="14" spans="1:15" x14ac:dyDescent="0.2">
      <c r="A14" s="140" t="s">
        <v>525</v>
      </c>
      <c r="B14" s="242">
        <v>136</v>
      </c>
      <c r="C14" s="244">
        <v>21</v>
      </c>
      <c r="D14" s="244">
        <v>7</v>
      </c>
      <c r="E14" s="244">
        <v>5</v>
      </c>
      <c r="F14" s="244">
        <v>40</v>
      </c>
      <c r="G14" s="244">
        <v>9</v>
      </c>
      <c r="H14" s="244">
        <v>2</v>
      </c>
      <c r="I14" s="244">
        <v>3</v>
      </c>
      <c r="J14" s="244">
        <v>8</v>
      </c>
      <c r="K14" s="244">
        <v>9</v>
      </c>
      <c r="L14" s="244">
        <v>15</v>
      </c>
      <c r="M14" s="244">
        <v>6</v>
      </c>
      <c r="N14" s="244">
        <v>11</v>
      </c>
    </row>
    <row r="15" spans="1:15" x14ac:dyDescent="0.2">
      <c r="A15" s="140" t="s">
        <v>528</v>
      </c>
      <c r="B15" s="242">
        <v>199</v>
      </c>
      <c r="C15" s="244">
        <v>31</v>
      </c>
      <c r="D15" s="244">
        <v>9</v>
      </c>
      <c r="E15" s="244">
        <v>12</v>
      </c>
      <c r="F15" s="244">
        <v>33</v>
      </c>
      <c r="G15" s="244">
        <v>29</v>
      </c>
      <c r="H15" s="244">
        <v>16</v>
      </c>
      <c r="I15" s="244">
        <v>8</v>
      </c>
      <c r="J15" s="244">
        <v>5</v>
      </c>
      <c r="K15" s="244">
        <v>15</v>
      </c>
      <c r="L15" s="244">
        <v>13</v>
      </c>
      <c r="M15" s="244">
        <v>7</v>
      </c>
      <c r="N15" s="244">
        <v>21</v>
      </c>
    </row>
    <row r="16" spans="1:15" ht="22.5" x14ac:dyDescent="0.2">
      <c r="A16" s="140" t="s">
        <v>560</v>
      </c>
      <c r="B16" s="242">
        <v>2</v>
      </c>
      <c r="C16" s="244" t="s">
        <v>264</v>
      </c>
      <c r="D16" s="244" t="s">
        <v>264</v>
      </c>
      <c r="E16" s="244" t="s">
        <v>264</v>
      </c>
      <c r="F16" s="244" t="s">
        <v>264</v>
      </c>
      <c r="G16" s="244">
        <v>2</v>
      </c>
      <c r="H16" s="244" t="s">
        <v>264</v>
      </c>
      <c r="I16" s="244" t="s">
        <v>264</v>
      </c>
      <c r="J16" s="244" t="s">
        <v>264</v>
      </c>
      <c r="K16" s="244" t="s">
        <v>264</v>
      </c>
      <c r="L16" s="244" t="s">
        <v>264</v>
      </c>
      <c r="M16" s="244" t="s">
        <v>264</v>
      </c>
      <c r="N16" s="244" t="s">
        <v>264</v>
      </c>
    </row>
    <row r="17" spans="1:15" x14ac:dyDescent="0.2">
      <c r="A17" s="140" t="s">
        <v>547</v>
      </c>
      <c r="B17" s="242">
        <v>50</v>
      </c>
      <c r="C17" s="244">
        <v>8</v>
      </c>
      <c r="D17" s="244">
        <v>3</v>
      </c>
      <c r="E17" s="244">
        <v>1</v>
      </c>
      <c r="F17" s="244">
        <v>15</v>
      </c>
      <c r="G17" s="244">
        <v>2</v>
      </c>
      <c r="H17" s="244">
        <v>4</v>
      </c>
      <c r="I17" s="244">
        <v>3</v>
      </c>
      <c r="J17" s="244">
        <v>2</v>
      </c>
      <c r="K17" s="244">
        <v>1</v>
      </c>
      <c r="L17" s="244">
        <v>7</v>
      </c>
      <c r="M17" s="244">
        <v>3</v>
      </c>
      <c r="N17" s="244">
        <v>1</v>
      </c>
    </row>
    <row r="18" spans="1:15" x14ac:dyDescent="0.2">
      <c r="A18" s="140" t="s">
        <v>544</v>
      </c>
      <c r="B18" s="242">
        <v>32</v>
      </c>
      <c r="C18" s="244">
        <v>4</v>
      </c>
      <c r="D18" s="244">
        <v>2</v>
      </c>
      <c r="E18" s="244">
        <v>2</v>
      </c>
      <c r="F18" s="244">
        <v>5</v>
      </c>
      <c r="G18" s="244">
        <v>6</v>
      </c>
      <c r="H18" s="244">
        <v>1</v>
      </c>
      <c r="I18" s="244">
        <v>1</v>
      </c>
      <c r="J18" s="244" t="s">
        <v>264</v>
      </c>
      <c r="K18" s="244">
        <v>2</v>
      </c>
      <c r="L18" s="244">
        <v>1</v>
      </c>
      <c r="M18" s="244" t="s">
        <v>264</v>
      </c>
      <c r="N18" s="244">
        <v>8</v>
      </c>
    </row>
    <row r="19" spans="1:15" x14ac:dyDescent="0.2">
      <c r="A19" s="140" t="s">
        <v>545</v>
      </c>
      <c r="B19" s="242">
        <v>24</v>
      </c>
      <c r="C19" s="244">
        <v>3</v>
      </c>
      <c r="D19" s="244" t="s">
        <v>264</v>
      </c>
      <c r="E19" s="244">
        <v>1</v>
      </c>
      <c r="F19" s="244">
        <v>2</v>
      </c>
      <c r="G19" s="244">
        <v>4</v>
      </c>
      <c r="H19" s="244">
        <v>1</v>
      </c>
      <c r="I19" s="244" t="s">
        <v>264</v>
      </c>
      <c r="J19" s="244" t="s">
        <v>264</v>
      </c>
      <c r="K19" s="244" t="s">
        <v>264</v>
      </c>
      <c r="L19" s="244">
        <v>6</v>
      </c>
      <c r="M19" s="244">
        <v>1</v>
      </c>
      <c r="N19" s="244">
        <v>6</v>
      </c>
    </row>
    <row r="20" spans="1:15" x14ac:dyDescent="0.2">
      <c r="A20" s="140" t="s">
        <v>546</v>
      </c>
      <c r="B20" s="242">
        <v>15</v>
      </c>
      <c r="C20" s="244">
        <v>1</v>
      </c>
      <c r="D20" s="244" t="s">
        <v>264</v>
      </c>
      <c r="E20" s="244" t="s">
        <v>264</v>
      </c>
      <c r="F20" s="244">
        <v>3</v>
      </c>
      <c r="G20" s="244">
        <v>3</v>
      </c>
      <c r="H20" s="244">
        <v>4</v>
      </c>
      <c r="I20" s="244">
        <v>1</v>
      </c>
      <c r="J20" s="244" t="s">
        <v>264</v>
      </c>
      <c r="K20" s="244">
        <v>1</v>
      </c>
      <c r="L20" s="244">
        <v>2</v>
      </c>
      <c r="M20" s="244" t="s">
        <v>264</v>
      </c>
      <c r="N20" s="244" t="s">
        <v>264</v>
      </c>
    </row>
    <row r="21" spans="1:15" x14ac:dyDescent="0.2">
      <c r="A21" s="140" t="s">
        <v>475</v>
      </c>
      <c r="B21" s="242">
        <v>61</v>
      </c>
      <c r="C21" s="244">
        <v>9</v>
      </c>
      <c r="D21" s="244">
        <v>5</v>
      </c>
      <c r="E21" s="244" t="s">
        <v>264</v>
      </c>
      <c r="F21" s="244">
        <v>18</v>
      </c>
      <c r="G21" s="244">
        <v>7</v>
      </c>
      <c r="H21" s="244">
        <v>4</v>
      </c>
      <c r="I21" s="244" t="s">
        <v>264</v>
      </c>
      <c r="J21" s="244">
        <v>13</v>
      </c>
      <c r="K21" s="244" t="s">
        <v>264</v>
      </c>
      <c r="L21" s="244">
        <v>1</v>
      </c>
      <c r="M21" s="244">
        <v>1</v>
      </c>
      <c r="N21" s="244">
        <v>3</v>
      </c>
    </row>
    <row r="22" spans="1:15" x14ac:dyDescent="0.2">
      <c r="A22" s="137" t="s">
        <v>270</v>
      </c>
      <c r="B22" s="242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</row>
    <row r="23" spans="1:15" x14ac:dyDescent="0.2">
      <c r="A23" s="140" t="s">
        <v>549</v>
      </c>
      <c r="B23" s="242">
        <v>311</v>
      </c>
      <c r="C23" s="244">
        <v>51</v>
      </c>
      <c r="D23" s="244">
        <v>6</v>
      </c>
      <c r="E23" s="244">
        <v>1</v>
      </c>
      <c r="F23" s="244">
        <v>21</v>
      </c>
      <c r="G23" s="244">
        <v>70</v>
      </c>
      <c r="H23" s="244">
        <v>29</v>
      </c>
      <c r="I23" s="244" t="s">
        <v>264</v>
      </c>
      <c r="J23" s="244">
        <v>31</v>
      </c>
      <c r="K23" s="244">
        <v>27</v>
      </c>
      <c r="L23" s="244">
        <v>13</v>
      </c>
      <c r="M23" s="244">
        <v>10</v>
      </c>
      <c r="N23" s="244">
        <v>52</v>
      </c>
    </row>
    <row r="24" spans="1:15" x14ac:dyDescent="0.2">
      <c r="A24" s="140" t="s">
        <v>476</v>
      </c>
      <c r="B24" s="242">
        <v>6</v>
      </c>
      <c r="C24" s="244" t="s">
        <v>264</v>
      </c>
      <c r="D24" s="244" t="s">
        <v>264</v>
      </c>
      <c r="E24" s="244" t="s">
        <v>264</v>
      </c>
      <c r="F24" s="244" t="s">
        <v>264</v>
      </c>
      <c r="G24" s="244" t="s">
        <v>264</v>
      </c>
      <c r="H24" s="244">
        <v>6</v>
      </c>
      <c r="I24" s="244" t="s">
        <v>264</v>
      </c>
      <c r="J24" s="244" t="s">
        <v>264</v>
      </c>
      <c r="K24" s="244" t="s">
        <v>264</v>
      </c>
      <c r="L24" s="244" t="s">
        <v>264</v>
      </c>
      <c r="M24" s="244" t="s">
        <v>264</v>
      </c>
      <c r="N24" s="244" t="s">
        <v>264</v>
      </c>
    </row>
    <row r="25" spans="1:15" x14ac:dyDescent="0.2">
      <c r="A25" s="140" t="s">
        <v>477</v>
      </c>
      <c r="B25" s="242">
        <v>2</v>
      </c>
      <c r="C25" s="244" t="s">
        <v>264</v>
      </c>
      <c r="D25" s="244" t="s">
        <v>264</v>
      </c>
      <c r="E25" s="244" t="s">
        <v>264</v>
      </c>
      <c r="F25" s="244" t="s">
        <v>264</v>
      </c>
      <c r="G25" s="244" t="s">
        <v>264</v>
      </c>
      <c r="H25" s="244">
        <v>2</v>
      </c>
      <c r="I25" s="244" t="s">
        <v>264</v>
      </c>
      <c r="J25" s="244" t="s">
        <v>264</v>
      </c>
      <c r="K25" s="244" t="s">
        <v>264</v>
      </c>
      <c r="L25" s="244" t="s">
        <v>264</v>
      </c>
      <c r="M25" s="244" t="s">
        <v>264</v>
      </c>
      <c r="N25" s="244" t="s">
        <v>264</v>
      </c>
      <c r="O25" s="193"/>
    </row>
    <row r="26" spans="1:15" x14ac:dyDescent="0.2">
      <c r="A26" s="137" t="s">
        <v>271</v>
      </c>
      <c r="B26" s="242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</row>
    <row r="27" spans="1:15" x14ac:dyDescent="0.2">
      <c r="A27" s="140" t="s">
        <v>272</v>
      </c>
      <c r="B27" s="242">
        <v>1037</v>
      </c>
      <c r="C27" s="244">
        <v>114</v>
      </c>
      <c r="D27" s="244">
        <v>95</v>
      </c>
      <c r="E27" s="244">
        <v>66</v>
      </c>
      <c r="F27" s="244">
        <v>117</v>
      </c>
      <c r="G27" s="244">
        <v>195</v>
      </c>
      <c r="H27" s="244">
        <v>137</v>
      </c>
      <c r="I27" s="244">
        <v>40</v>
      </c>
      <c r="J27" s="244">
        <v>58</v>
      </c>
      <c r="K27" s="244">
        <v>45</v>
      </c>
      <c r="L27" s="244">
        <v>62</v>
      </c>
      <c r="M27" s="244">
        <v>48</v>
      </c>
      <c r="N27" s="244">
        <v>60</v>
      </c>
    </row>
    <row r="28" spans="1:15" ht="22.5" x14ac:dyDescent="0.2">
      <c r="A28" s="140" t="s">
        <v>499</v>
      </c>
      <c r="B28" s="242">
        <v>2</v>
      </c>
      <c r="C28" s="244" t="s">
        <v>264</v>
      </c>
      <c r="D28" s="244" t="s">
        <v>264</v>
      </c>
      <c r="E28" s="244" t="s">
        <v>264</v>
      </c>
      <c r="F28" s="244">
        <v>2</v>
      </c>
      <c r="G28" s="244" t="s">
        <v>264</v>
      </c>
      <c r="H28" s="244" t="s">
        <v>264</v>
      </c>
      <c r="I28" s="244" t="s">
        <v>264</v>
      </c>
      <c r="J28" s="244" t="s">
        <v>264</v>
      </c>
      <c r="K28" s="244" t="s">
        <v>264</v>
      </c>
      <c r="L28" s="244" t="s">
        <v>264</v>
      </c>
      <c r="M28" s="244" t="s">
        <v>264</v>
      </c>
      <c r="N28" s="244" t="s">
        <v>264</v>
      </c>
    </row>
    <row r="29" spans="1:15" ht="22.5" x14ac:dyDescent="0.2">
      <c r="A29" s="140" t="s">
        <v>561</v>
      </c>
      <c r="B29" s="242">
        <v>383</v>
      </c>
      <c r="C29" s="244">
        <v>37</v>
      </c>
      <c r="D29" s="244">
        <v>23</v>
      </c>
      <c r="E29" s="244">
        <v>24</v>
      </c>
      <c r="F29" s="244">
        <v>56</v>
      </c>
      <c r="G29" s="244">
        <v>61</v>
      </c>
      <c r="H29" s="244">
        <v>64</v>
      </c>
      <c r="I29" s="244">
        <v>11</v>
      </c>
      <c r="J29" s="244">
        <v>15</v>
      </c>
      <c r="K29" s="244">
        <v>20</v>
      </c>
      <c r="L29" s="244">
        <v>14</v>
      </c>
      <c r="M29" s="244">
        <v>14</v>
      </c>
      <c r="N29" s="244">
        <v>44</v>
      </c>
    </row>
    <row r="30" spans="1:15" x14ac:dyDescent="0.2">
      <c r="A30" s="140" t="s">
        <v>532</v>
      </c>
      <c r="B30" s="242">
        <v>15</v>
      </c>
      <c r="C30" s="244" t="s">
        <v>264</v>
      </c>
      <c r="D30" s="244">
        <v>1</v>
      </c>
      <c r="E30" s="244" t="s">
        <v>264</v>
      </c>
      <c r="F30" s="244">
        <v>4</v>
      </c>
      <c r="G30" s="244">
        <v>3</v>
      </c>
      <c r="H30" s="244">
        <v>2</v>
      </c>
      <c r="I30" s="244" t="s">
        <v>264</v>
      </c>
      <c r="J30" s="244" t="s">
        <v>264</v>
      </c>
      <c r="K30" s="244">
        <v>1</v>
      </c>
      <c r="L30" s="244">
        <v>4</v>
      </c>
      <c r="M30" s="244" t="s">
        <v>264</v>
      </c>
      <c r="N30" s="244" t="s">
        <v>264</v>
      </c>
    </row>
    <row r="31" spans="1:15" ht="22.5" x14ac:dyDescent="0.2">
      <c r="A31" s="216" t="s">
        <v>552</v>
      </c>
      <c r="B31" s="245">
        <v>10</v>
      </c>
      <c r="C31" s="246" t="s">
        <v>264</v>
      </c>
      <c r="D31" s="246" t="s">
        <v>264</v>
      </c>
      <c r="E31" s="246" t="s">
        <v>264</v>
      </c>
      <c r="F31" s="246">
        <v>1</v>
      </c>
      <c r="G31" s="246">
        <v>3</v>
      </c>
      <c r="H31" s="246">
        <v>1</v>
      </c>
      <c r="I31" s="246" t="s">
        <v>264</v>
      </c>
      <c r="J31" s="246" t="s">
        <v>264</v>
      </c>
      <c r="K31" s="246">
        <v>1</v>
      </c>
      <c r="L31" s="246">
        <v>4</v>
      </c>
      <c r="M31" s="246" t="s">
        <v>264</v>
      </c>
      <c r="N31" s="246" t="s">
        <v>264</v>
      </c>
    </row>
    <row r="33" spans="1:8" x14ac:dyDescent="0.2">
      <c r="A33" s="68" t="s">
        <v>148</v>
      </c>
      <c r="H33" s="193"/>
    </row>
  </sheetData>
  <mergeCells count="2">
    <mergeCell ref="A3:A4"/>
    <mergeCell ref="B3:N3"/>
  </mergeCells>
  <hyperlinks>
    <hyperlink ref="A33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workbookViewId="0"/>
  </sheetViews>
  <sheetFormatPr defaultColWidth="9.140625" defaultRowHeight="12.75" x14ac:dyDescent="0.2"/>
  <cols>
    <col min="1" max="1" width="39.140625" style="225" customWidth="1"/>
    <col min="2" max="2" width="7.5703125" style="225" customWidth="1"/>
    <col min="3" max="14" width="5.7109375" style="225" customWidth="1"/>
    <col min="15" max="15" width="6.5703125" style="225" customWidth="1"/>
    <col min="16" max="16" width="3.85546875" style="225" customWidth="1"/>
    <col min="17" max="16384" width="9.140625" style="225"/>
  </cols>
  <sheetData>
    <row r="1" spans="1:14" ht="15" customHeight="1" x14ac:dyDescent="0.2">
      <c r="A1" s="9" t="s">
        <v>583</v>
      </c>
    </row>
    <row r="2" spans="1:14" ht="15" customHeight="1" x14ac:dyDescent="0.2"/>
    <row r="3" spans="1:14" ht="15" customHeight="1" x14ac:dyDescent="0.2">
      <c r="A3" s="361" t="s">
        <v>265</v>
      </c>
      <c r="B3" s="363" t="s">
        <v>266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" customHeight="1" x14ac:dyDescent="0.2">
      <c r="A4" s="362"/>
      <c r="B4" s="241" t="s">
        <v>249</v>
      </c>
      <c r="C4" s="135" t="s">
        <v>252</v>
      </c>
      <c r="D4" s="135" t="s">
        <v>253</v>
      </c>
      <c r="E4" s="135" t="s">
        <v>254</v>
      </c>
      <c r="F4" s="135" t="s">
        <v>255</v>
      </c>
      <c r="G4" s="135" t="s">
        <v>256</v>
      </c>
      <c r="H4" s="135" t="s">
        <v>257</v>
      </c>
      <c r="I4" s="135" t="s">
        <v>258</v>
      </c>
      <c r="J4" s="135" t="s">
        <v>259</v>
      </c>
      <c r="K4" s="135" t="s">
        <v>260</v>
      </c>
      <c r="L4" s="135" t="s">
        <v>261</v>
      </c>
      <c r="M4" s="135" t="s">
        <v>262</v>
      </c>
      <c r="N4" s="135" t="s">
        <v>263</v>
      </c>
    </row>
    <row r="5" spans="1:14" ht="15" customHeight="1" x14ac:dyDescent="0.2">
      <c r="A5" s="134" t="s">
        <v>267</v>
      </c>
      <c r="B5" s="261">
        <v>10639</v>
      </c>
      <c r="C5" s="243">
        <v>1233</v>
      </c>
      <c r="D5" s="243">
        <v>675</v>
      </c>
      <c r="E5" s="243">
        <v>913</v>
      </c>
      <c r="F5" s="243">
        <v>2605</v>
      </c>
      <c r="G5" s="243">
        <v>1385</v>
      </c>
      <c r="H5" s="243">
        <v>790</v>
      </c>
      <c r="I5" s="243">
        <v>369</v>
      </c>
      <c r="J5" s="243">
        <v>570</v>
      </c>
      <c r="K5" s="243">
        <v>432</v>
      </c>
      <c r="L5" s="243">
        <v>476</v>
      </c>
      <c r="M5" s="243">
        <v>301</v>
      </c>
      <c r="N5" s="243">
        <v>890</v>
      </c>
    </row>
    <row r="6" spans="1:14" ht="15" customHeight="1" x14ac:dyDescent="0.2">
      <c r="A6" s="136"/>
      <c r="B6" s="261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15" customHeight="1" x14ac:dyDescent="0.2">
      <c r="A7" s="137" t="s">
        <v>268</v>
      </c>
      <c r="B7" s="261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4" ht="22.5" x14ac:dyDescent="0.2">
      <c r="A8" s="138" t="s">
        <v>497</v>
      </c>
      <c r="B8" s="261">
        <v>814</v>
      </c>
      <c r="C8" s="244">
        <v>92</v>
      </c>
      <c r="D8" s="244">
        <v>43</v>
      </c>
      <c r="E8" s="244">
        <v>65</v>
      </c>
      <c r="F8" s="244">
        <v>190</v>
      </c>
      <c r="G8" s="244">
        <v>110</v>
      </c>
      <c r="H8" s="244">
        <v>40</v>
      </c>
      <c r="I8" s="244">
        <v>25</v>
      </c>
      <c r="J8" s="244">
        <v>68</v>
      </c>
      <c r="K8" s="244">
        <v>26</v>
      </c>
      <c r="L8" s="244">
        <v>61</v>
      </c>
      <c r="M8" s="244">
        <v>21</v>
      </c>
      <c r="N8" s="244">
        <v>73</v>
      </c>
    </row>
    <row r="9" spans="1:14" s="269" customFormat="1" x14ac:dyDescent="0.2">
      <c r="A9" s="138" t="s">
        <v>269</v>
      </c>
      <c r="B9" s="261">
        <v>108</v>
      </c>
      <c r="C9" s="244">
        <v>14</v>
      </c>
      <c r="D9" s="244">
        <v>6</v>
      </c>
      <c r="E9" s="244">
        <v>7</v>
      </c>
      <c r="F9" s="244">
        <v>55</v>
      </c>
      <c r="G9" s="244">
        <v>3</v>
      </c>
      <c r="H9" s="244">
        <v>1</v>
      </c>
      <c r="I9" s="244" t="s">
        <v>264</v>
      </c>
      <c r="J9" s="244">
        <v>14</v>
      </c>
      <c r="K9" s="244">
        <v>3</v>
      </c>
      <c r="L9" s="244">
        <v>2</v>
      </c>
      <c r="M9" s="244">
        <v>2</v>
      </c>
      <c r="N9" s="244">
        <v>1</v>
      </c>
    </row>
    <row r="10" spans="1:14" s="269" customFormat="1" ht="22.5" x14ac:dyDescent="0.2">
      <c r="A10" s="138" t="s">
        <v>498</v>
      </c>
      <c r="B10" s="261">
        <v>334</v>
      </c>
      <c r="C10" s="244">
        <v>50</v>
      </c>
      <c r="D10" s="244">
        <v>20</v>
      </c>
      <c r="E10" s="244">
        <v>16</v>
      </c>
      <c r="F10" s="244">
        <v>108</v>
      </c>
      <c r="G10" s="244">
        <v>38</v>
      </c>
      <c r="H10" s="244">
        <v>32</v>
      </c>
      <c r="I10" s="244">
        <v>8</v>
      </c>
      <c r="J10" s="244">
        <v>13</v>
      </c>
      <c r="K10" s="244">
        <v>10</v>
      </c>
      <c r="L10" s="244">
        <v>14</v>
      </c>
      <c r="M10" s="244">
        <v>5</v>
      </c>
      <c r="N10" s="244">
        <v>20</v>
      </c>
    </row>
    <row r="11" spans="1:14" s="260" customFormat="1" ht="22.5" x14ac:dyDescent="0.2">
      <c r="A11" s="138" t="s">
        <v>522</v>
      </c>
      <c r="B11" s="261">
        <v>711</v>
      </c>
      <c r="C11" s="244">
        <v>77</v>
      </c>
      <c r="D11" s="244">
        <v>96</v>
      </c>
      <c r="E11" s="244">
        <v>85</v>
      </c>
      <c r="F11" s="244">
        <v>241</v>
      </c>
      <c r="G11" s="244">
        <v>101</v>
      </c>
      <c r="H11" s="244">
        <v>24</v>
      </c>
      <c r="I11" s="244">
        <v>9</v>
      </c>
      <c r="J11" s="244">
        <v>22</v>
      </c>
      <c r="K11" s="244">
        <v>10</v>
      </c>
      <c r="L11" s="244">
        <v>11</v>
      </c>
      <c r="M11" s="244">
        <v>6</v>
      </c>
      <c r="N11" s="244">
        <v>29</v>
      </c>
    </row>
    <row r="12" spans="1:14" s="269" customFormat="1" ht="22.5" x14ac:dyDescent="0.2">
      <c r="A12" s="138" t="s">
        <v>559</v>
      </c>
      <c r="B12" s="261">
        <v>50</v>
      </c>
      <c r="C12" s="244">
        <v>3</v>
      </c>
      <c r="D12" s="244" t="s">
        <v>264</v>
      </c>
      <c r="E12" s="244">
        <v>1</v>
      </c>
      <c r="F12" s="244">
        <v>23</v>
      </c>
      <c r="G12" s="244">
        <v>4</v>
      </c>
      <c r="H12" s="244">
        <v>2</v>
      </c>
      <c r="I12" s="244">
        <v>4</v>
      </c>
      <c r="J12" s="244">
        <v>1</v>
      </c>
      <c r="K12" s="244">
        <v>8</v>
      </c>
      <c r="L12" s="244" t="s">
        <v>264</v>
      </c>
      <c r="M12" s="244" t="s">
        <v>264</v>
      </c>
      <c r="N12" s="244">
        <v>4</v>
      </c>
    </row>
    <row r="13" spans="1:14" s="269" customFormat="1" x14ac:dyDescent="0.2">
      <c r="A13" s="138" t="s">
        <v>495</v>
      </c>
      <c r="B13" s="261">
        <v>218</v>
      </c>
      <c r="C13" s="244">
        <v>8</v>
      </c>
      <c r="D13" s="244">
        <v>39</v>
      </c>
      <c r="E13" s="244">
        <v>39</v>
      </c>
      <c r="F13" s="244">
        <v>24</v>
      </c>
      <c r="G13" s="244">
        <v>17</v>
      </c>
      <c r="H13" s="244">
        <v>17</v>
      </c>
      <c r="I13" s="244">
        <v>19</v>
      </c>
      <c r="J13" s="244" t="s">
        <v>264</v>
      </c>
      <c r="K13" s="244" t="s">
        <v>264</v>
      </c>
      <c r="L13" s="244" t="s">
        <v>264</v>
      </c>
      <c r="M13" s="244">
        <v>15</v>
      </c>
      <c r="N13" s="244">
        <v>40</v>
      </c>
    </row>
    <row r="14" spans="1:14" s="262" customFormat="1" x14ac:dyDescent="0.2">
      <c r="A14" s="138" t="s">
        <v>525</v>
      </c>
      <c r="B14" s="261">
        <v>285</v>
      </c>
      <c r="C14" s="244">
        <v>51</v>
      </c>
      <c r="D14" s="244">
        <v>14</v>
      </c>
      <c r="E14" s="244">
        <v>17</v>
      </c>
      <c r="F14" s="244">
        <v>70</v>
      </c>
      <c r="G14" s="244">
        <v>26</v>
      </c>
      <c r="H14" s="244">
        <v>12</v>
      </c>
      <c r="I14" s="244">
        <v>8</v>
      </c>
      <c r="J14" s="244">
        <v>13</v>
      </c>
      <c r="K14" s="244">
        <v>20</v>
      </c>
      <c r="L14" s="244">
        <v>18</v>
      </c>
      <c r="M14" s="244">
        <v>17</v>
      </c>
      <c r="N14" s="244">
        <v>19</v>
      </c>
    </row>
    <row r="15" spans="1:14" s="262" customFormat="1" x14ac:dyDescent="0.2">
      <c r="A15" s="138" t="s">
        <v>528</v>
      </c>
      <c r="B15" s="261">
        <v>509</v>
      </c>
      <c r="C15" s="244">
        <v>76</v>
      </c>
      <c r="D15" s="244">
        <v>27</v>
      </c>
      <c r="E15" s="244">
        <v>30</v>
      </c>
      <c r="F15" s="244">
        <v>89</v>
      </c>
      <c r="G15" s="244">
        <v>74</v>
      </c>
      <c r="H15" s="244">
        <v>47</v>
      </c>
      <c r="I15" s="244">
        <v>14</v>
      </c>
      <c r="J15" s="244">
        <v>16</v>
      </c>
      <c r="K15" s="244">
        <v>33</v>
      </c>
      <c r="L15" s="244">
        <v>25</v>
      </c>
      <c r="M15" s="244">
        <v>19</v>
      </c>
      <c r="N15" s="244">
        <v>59</v>
      </c>
    </row>
    <row r="16" spans="1:14" s="269" customFormat="1" ht="22.5" x14ac:dyDescent="0.2">
      <c r="A16" s="138" t="s">
        <v>560</v>
      </c>
      <c r="B16" s="261">
        <v>3</v>
      </c>
      <c r="C16" s="244" t="s">
        <v>264</v>
      </c>
      <c r="D16" s="244" t="s">
        <v>264</v>
      </c>
      <c r="E16" s="244" t="s">
        <v>264</v>
      </c>
      <c r="F16" s="244" t="s">
        <v>264</v>
      </c>
      <c r="G16" s="244">
        <v>3</v>
      </c>
      <c r="H16" s="244" t="s">
        <v>264</v>
      </c>
      <c r="I16" s="244" t="s">
        <v>264</v>
      </c>
      <c r="J16" s="244" t="s">
        <v>264</v>
      </c>
      <c r="K16" s="244" t="s">
        <v>264</v>
      </c>
      <c r="L16" s="244" t="s">
        <v>264</v>
      </c>
      <c r="M16" s="244" t="s">
        <v>264</v>
      </c>
      <c r="N16" s="244" t="s">
        <v>264</v>
      </c>
    </row>
    <row r="17" spans="1:14" s="269" customFormat="1" x14ac:dyDescent="0.2">
      <c r="A17" s="138" t="s">
        <v>547</v>
      </c>
      <c r="B17" s="261">
        <v>102</v>
      </c>
      <c r="C17" s="244">
        <v>13</v>
      </c>
      <c r="D17" s="244">
        <v>5</v>
      </c>
      <c r="E17" s="244">
        <v>6</v>
      </c>
      <c r="F17" s="244">
        <v>27</v>
      </c>
      <c r="G17" s="244">
        <v>3</v>
      </c>
      <c r="H17" s="244">
        <v>7</v>
      </c>
      <c r="I17" s="244">
        <v>8</v>
      </c>
      <c r="J17" s="244">
        <v>7</v>
      </c>
      <c r="K17" s="244">
        <v>5</v>
      </c>
      <c r="L17" s="244">
        <v>10</v>
      </c>
      <c r="M17" s="244">
        <v>7</v>
      </c>
      <c r="N17" s="244">
        <v>4</v>
      </c>
    </row>
    <row r="18" spans="1:14" s="269" customFormat="1" x14ac:dyDescent="0.2">
      <c r="A18" s="138" t="s">
        <v>544</v>
      </c>
      <c r="B18" s="261">
        <v>26</v>
      </c>
      <c r="C18" s="244">
        <v>1</v>
      </c>
      <c r="D18" s="244">
        <v>1</v>
      </c>
      <c r="E18" s="244">
        <v>2</v>
      </c>
      <c r="F18" s="244">
        <v>5</v>
      </c>
      <c r="G18" s="244">
        <v>6</v>
      </c>
      <c r="H18" s="244" t="s">
        <v>264</v>
      </c>
      <c r="I18" s="244">
        <v>1</v>
      </c>
      <c r="J18" s="244" t="s">
        <v>264</v>
      </c>
      <c r="K18" s="244">
        <v>2</v>
      </c>
      <c r="L18" s="244">
        <v>1</v>
      </c>
      <c r="M18" s="244" t="s">
        <v>264</v>
      </c>
      <c r="N18" s="244">
        <v>7</v>
      </c>
    </row>
    <row r="19" spans="1:14" s="262" customFormat="1" x14ac:dyDescent="0.2">
      <c r="A19" s="138" t="s">
        <v>545</v>
      </c>
      <c r="B19" s="261">
        <v>22</v>
      </c>
      <c r="C19" s="244">
        <v>2</v>
      </c>
      <c r="D19" s="244" t="s">
        <v>264</v>
      </c>
      <c r="E19" s="244">
        <v>1</v>
      </c>
      <c r="F19" s="244">
        <v>2</v>
      </c>
      <c r="G19" s="244">
        <v>4</v>
      </c>
      <c r="H19" s="244">
        <v>1</v>
      </c>
      <c r="I19" s="244" t="s">
        <v>264</v>
      </c>
      <c r="J19" s="244" t="s">
        <v>264</v>
      </c>
      <c r="K19" s="244" t="s">
        <v>264</v>
      </c>
      <c r="L19" s="244">
        <v>5</v>
      </c>
      <c r="M19" s="244">
        <v>1</v>
      </c>
      <c r="N19" s="244">
        <v>6</v>
      </c>
    </row>
    <row r="20" spans="1:14" s="269" customFormat="1" x14ac:dyDescent="0.2">
      <c r="A20" s="138" t="s">
        <v>546</v>
      </c>
      <c r="B20" s="261">
        <v>15</v>
      </c>
      <c r="C20" s="244">
        <v>1</v>
      </c>
      <c r="D20" s="244" t="s">
        <v>264</v>
      </c>
      <c r="E20" s="244" t="s">
        <v>264</v>
      </c>
      <c r="F20" s="244">
        <v>3</v>
      </c>
      <c r="G20" s="244">
        <v>3</v>
      </c>
      <c r="H20" s="244">
        <v>4</v>
      </c>
      <c r="I20" s="244">
        <v>1</v>
      </c>
      <c r="J20" s="244" t="s">
        <v>264</v>
      </c>
      <c r="K20" s="244">
        <v>1</v>
      </c>
      <c r="L20" s="244">
        <v>2</v>
      </c>
      <c r="M20" s="244" t="s">
        <v>264</v>
      </c>
      <c r="N20" s="244" t="s">
        <v>264</v>
      </c>
    </row>
    <row r="21" spans="1:14" s="269" customFormat="1" x14ac:dyDescent="0.2">
      <c r="A21" s="138" t="s">
        <v>475</v>
      </c>
      <c r="B21" s="261">
        <v>301</v>
      </c>
      <c r="C21" s="244">
        <v>16</v>
      </c>
      <c r="D21" s="244">
        <v>14</v>
      </c>
      <c r="E21" s="244">
        <v>8</v>
      </c>
      <c r="F21" s="244">
        <v>115</v>
      </c>
      <c r="G21" s="244">
        <v>31</v>
      </c>
      <c r="H21" s="244">
        <v>23</v>
      </c>
      <c r="I21" s="244">
        <v>3</v>
      </c>
      <c r="J21" s="244">
        <v>56</v>
      </c>
      <c r="K21" s="244">
        <v>2</v>
      </c>
      <c r="L21" s="244">
        <v>8</v>
      </c>
      <c r="M21" s="244">
        <v>3</v>
      </c>
      <c r="N21" s="244">
        <v>22</v>
      </c>
    </row>
    <row r="22" spans="1:14" x14ac:dyDescent="0.2">
      <c r="A22" s="137" t="s">
        <v>270</v>
      </c>
      <c r="B22" s="242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</row>
    <row r="23" spans="1:14" x14ac:dyDescent="0.2">
      <c r="A23" s="140" t="s">
        <v>523</v>
      </c>
      <c r="B23" s="242">
        <v>83</v>
      </c>
      <c r="C23" s="244" t="s">
        <v>264</v>
      </c>
      <c r="D23" s="244">
        <v>4</v>
      </c>
      <c r="E23" s="244">
        <v>21</v>
      </c>
      <c r="F23" s="244">
        <v>49</v>
      </c>
      <c r="G23" s="244" t="s">
        <v>264</v>
      </c>
      <c r="H23" s="244" t="s">
        <v>264</v>
      </c>
      <c r="I23" s="244">
        <v>5</v>
      </c>
      <c r="J23" s="244">
        <v>1</v>
      </c>
      <c r="K23" s="244" t="s">
        <v>264</v>
      </c>
      <c r="L23" s="244" t="s">
        <v>264</v>
      </c>
      <c r="M23" s="244">
        <v>3</v>
      </c>
      <c r="N23" s="244" t="s">
        <v>264</v>
      </c>
    </row>
    <row r="24" spans="1:14" s="269" customFormat="1" ht="22.5" x14ac:dyDescent="0.2">
      <c r="A24" s="140" t="s">
        <v>533</v>
      </c>
      <c r="B24" s="242">
        <v>128</v>
      </c>
      <c r="C24" s="244">
        <v>15</v>
      </c>
      <c r="D24" s="244">
        <v>5</v>
      </c>
      <c r="E24" s="244">
        <v>11</v>
      </c>
      <c r="F24" s="244">
        <v>40</v>
      </c>
      <c r="G24" s="244">
        <v>16</v>
      </c>
      <c r="H24" s="244">
        <v>6</v>
      </c>
      <c r="I24" s="244">
        <v>9</v>
      </c>
      <c r="J24" s="244">
        <v>8</v>
      </c>
      <c r="K24" s="244">
        <v>7</v>
      </c>
      <c r="L24" s="244">
        <v>4</v>
      </c>
      <c r="M24" s="244">
        <v>2</v>
      </c>
      <c r="N24" s="244">
        <v>5</v>
      </c>
    </row>
    <row r="25" spans="1:14" s="260" customFormat="1" ht="22.5" x14ac:dyDescent="0.2">
      <c r="A25" s="140" t="s">
        <v>548</v>
      </c>
      <c r="B25" s="242">
        <v>159</v>
      </c>
      <c r="C25" s="244">
        <v>30</v>
      </c>
      <c r="D25" s="244">
        <v>4</v>
      </c>
      <c r="E25" s="244" t="s">
        <v>264</v>
      </c>
      <c r="F25" s="244">
        <v>9</v>
      </c>
      <c r="G25" s="244">
        <v>26</v>
      </c>
      <c r="H25" s="244">
        <v>24</v>
      </c>
      <c r="I25" s="244" t="s">
        <v>264</v>
      </c>
      <c r="J25" s="244">
        <v>13</v>
      </c>
      <c r="K25" s="244">
        <v>5</v>
      </c>
      <c r="L25" s="244">
        <v>4</v>
      </c>
      <c r="M25" s="244">
        <v>6</v>
      </c>
      <c r="N25" s="244">
        <v>38</v>
      </c>
    </row>
    <row r="26" spans="1:14" s="269" customFormat="1" x14ac:dyDescent="0.2">
      <c r="A26" s="140" t="s">
        <v>549</v>
      </c>
      <c r="B26" s="242">
        <v>3420</v>
      </c>
      <c r="C26" s="244">
        <v>416</v>
      </c>
      <c r="D26" s="244">
        <v>201</v>
      </c>
      <c r="E26" s="244">
        <v>277</v>
      </c>
      <c r="F26" s="244">
        <v>853</v>
      </c>
      <c r="G26" s="244">
        <v>477</v>
      </c>
      <c r="H26" s="244">
        <v>222</v>
      </c>
      <c r="I26" s="244">
        <v>115</v>
      </c>
      <c r="J26" s="244">
        <v>177</v>
      </c>
      <c r="K26" s="244">
        <v>164</v>
      </c>
      <c r="L26" s="244">
        <v>134</v>
      </c>
      <c r="M26" s="244">
        <v>76</v>
      </c>
      <c r="N26" s="244">
        <v>308</v>
      </c>
    </row>
    <row r="27" spans="1:14" s="269" customFormat="1" x14ac:dyDescent="0.2">
      <c r="A27" s="140" t="s">
        <v>551</v>
      </c>
      <c r="B27" s="242">
        <v>1093</v>
      </c>
      <c r="C27" s="244">
        <v>56</v>
      </c>
      <c r="D27" s="244">
        <v>61</v>
      </c>
      <c r="E27" s="244">
        <v>234</v>
      </c>
      <c r="F27" s="244">
        <v>437</v>
      </c>
      <c r="G27" s="244">
        <v>46</v>
      </c>
      <c r="H27" s="244">
        <v>25</v>
      </c>
      <c r="I27" s="244">
        <v>90</v>
      </c>
      <c r="J27" s="244">
        <v>27</v>
      </c>
      <c r="K27" s="244">
        <v>21</v>
      </c>
      <c r="L27" s="244">
        <v>28</v>
      </c>
      <c r="M27" s="244">
        <v>30</v>
      </c>
      <c r="N27" s="244">
        <v>38</v>
      </c>
    </row>
    <row r="28" spans="1:14" s="269" customFormat="1" ht="22.5" x14ac:dyDescent="0.2">
      <c r="A28" s="140" t="s">
        <v>550</v>
      </c>
      <c r="B28" s="242">
        <v>638</v>
      </c>
      <c r="C28" s="244">
        <v>154</v>
      </c>
      <c r="D28" s="244">
        <v>12</v>
      </c>
      <c r="E28" s="244">
        <v>2</v>
      </c>
      <c r="F28" s="244">
        <v>53</v>
      </c>
      <c r="G28" s="244">
        <v>109</v>
      </c>
      <c r="H28" s="244">
        <v>52</v>
      </c>
      <c r="I28" s="244">
        <v>1</v>
      </c>
      <c r="J28" s="244">
        <v>58</v>
      </c>
      <c r="K28" s="244">
        <v>44</v>
      </c>
      <c r="L28" s="244">
        <v>39</v>
      </c>
      <c r="M28" s="244">
        <v>21</v>
      </c>
      <c r="N28" s="244">
        <v>93</v>
      </c>
    </row>
    <row r="29" spans="1:14" s="269" customFormat="1" x14ac:dyDescent="0.2">
      <c r="A29" s="140" t="s">
        <v>564</v>
      </c>
      <c r="B29" s="242">
        <v>61</v>
      </c>
      <c r="C29" s="244">
        <v>8</v>
      </c>
      <c r="D29" s="244">
        <v>2</v>
      </c>
      <c r="E29" s="244">
        <v>5</v>
      </c>
      <c r="F29" s="244">
        <v>10</v>
      </c>
      <c r="G29" s="244">
        <v>12</v>
      </c>
      <c r="H29" s="244" t="s">
        <v>264</v>
      </c>
      <c r="I29" s="244">
        <v>2</v>
      </c>
      <c r="J29" s="244">
        <v>4</v>
      </c>
      <c r="K29" s="244">
        <v>1</v>
      </c>
      <c r="L29" s="244">
        <v>2</v>
      </c>
      <c r="M29" s="244">
        <v>6</v>
      </c>
      <c r="N29" s="244">
        <v>9</v>
      </c>
    </row>
    <row r="30" spans="1:14" x14ac:dyDescent="0.2">
      <c r="A30" s="137" t="s">
        <v>271</v>
      </c>
      <c r="B30" s="242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</row>
    <row r="31" spans="1:14" x14ac:dyDescent="0.2">
      <c r="A31" s="139" t="s">
        <v>272</v>
      </c>
      <c r="B31" s="242">
        <v>1017</v>
      </c>
      <c r="C31" s="244">
        <v>112</v>
      </c>
      <c r="D31" s="244">
        <v>94</v>
      </c>
      <c r="E31" s="244">
        <v>62</v>
      </c>
      <c r="F31" s="244">
        <v>116</v>
      </c>
      <c r="G31" s="244">
        <v>193</v>
      </c>
      <c r="H31" s="244">
        <v>136</v>
      </c>
      <c r="I31" s="244">
        <v>36</v>
      </c>
      <c r="J31" s="244">
        <v>56</v>
      </c>
      <c r="K31" s="244">
        <v>45</v>
      </c>
      <c r="L31" s="244">
        <v>61</v>
      </c>
      <c r="M31" s="244">
        <v>46</v>
      </c>
      <c r="N31" s="244">
        <v>60</v>
      </c>
    </row>
    <row r="32" spans="1:14" s="269" customFormat="1" ht="22.5" x14ac:dyDescent="0.2">
      <c r="A32" s="139" t="s">
        <v>499</v>
      </c>
      <c r="B32" s="242">
        <v>9</v>
      </c>
      <c r="C32" s="244" t="s">
        <v>264</v>
      </c>
      <c r="D32" s="244">
        <v>1</v>
      </c>
      <c r="E32" s="244" t="s">
        <v>264</v>
      </c>
      <c r="F32" s="244">
        <v>8</v>
      </c>
      <c r="G32" s="244" t="s">
        <v>264</v>
      </c>
      <c r="H32" s="244" t="s">
        <v>264</v>
      </c>
      <c r="I32" s="244" t="s">
        <v>264</v>
      </c>
      <c r="J32" s="244" t="s">
        <v>264</v>
      </c>
      <c r="K32" s="244" t="s">
        <v>264</v>
      </c>
      <c r="L32" s="244" t="s">
        <v>264</v>
      </c>
      <c r="M32" s="244" t="s">
        <v>264</v>
      </c>
      <c r="N32" s="244" t="s">
        <v>264</v>
      </c>
    </row>
    <row r="33" spans="1:14" s="269" customFormat="1" ht="22.5" x14ac:dyDescent="0.2">
      <c r="A33" s="139" t="s">
        <v>561</v>
      </c>
      <c r="B33" s="242">
        <v>373</v>
      </c>
      <c r="C33" s="244">
        <v>36</v>
      </c>
      <c r="D33" s="244">
        <v>22</v>
      </c>
      <c r="E33" s="244">
        <v>24</v>
      </c>
      <c r="F33" s="244">
        <v>53</v>
      </c>
      <c r="G33" s="244">
        <v>56</v>
      </c>
      <c r="H33" s="244">
        <v>64</v>
      </c>
      <c r="I33" s="244">
        <v>11</v>
      </c>
      <c r="J33" s="244">
        <v>15</v>
      </c>
      <c r="K33" s="244">
        <v>20</v>
      </c>
      <c r="L33" s="244">
        <v>14</v>
      </c>
      <c r="M33" s="244">
        <v>14</v>
      </c>
      <c r="N33" s="244">
        <v>44</v>
      </c>
    </row>
    <row r="34" spans="1:14" s="269" customFormat="1" x14ac:dyDescent="0.2">
      <c r="A34" s="139" t="s">
        <v>532</v>
      </c>
      <c r="B34" s="242">
        <v>81</v>
      </c>
      <c r="C34" s="244">
        <v>1</v>
      </c>
      <c r="D34" s="244">
        <v>3</v>
      </c>
      <c r="E34" s="244" t="s">
        <v>264</v>
      </c>
      <c r="F34" s="244">
        <v>16</v>
      </c>
      <c r="G34" s="244">
        <v>16</v>
      </c>
      <c r="H34" s="244">
        <v>24</v>
      </c>
      <c r="I34" s="244" t="s">
        <v>264</v>
      </c>
      <c r="J34" s="244" t="s">
        <v>264</v>
      </c>
      <c r="K34" s="244">
        <v>4</v>
      </c>
      <c r="L34" s="244">
        <v>11</v>
      </c>
      <c r="M34" s="244">
        <v>1</v>
      </c>
      <c r="N34" s="244">
        <v>5</v>
      </c>
    </row>
    <row r="35" spans="1:14" s="262" customFormat="1" ht="22.5" x14ac:dyDescent="0.2">
      <c r="A35" s="280" t="s">
        <v>552</v>
      </c>
      <c r="B35" s="245">
        <v>79</v>
      </c>
      <c r="C35" s="246">
        <v>1</v>
      </c>
      <c r="D35" s="246">
        <v>1</v>
      </c>
      <c r="E35" s="246" t="s">
        <v>264</v>
      </c>
      <c r="F35" s="246">
        <v>9</v>
      </c>
      <c r="G35" s="246">
        <v>11</v>
      </c>
      <c r="H35" s="246">
        <v>27</v>
      </c>
      <c r="I35" s="246" t="s">
        <v>264</v>
      </c>
      <c r="J35" s="246">
        <v>1</v>
      </c>
      <c r="K35" s="246">
        <v>1</v>
      </c>
      <c r="L35" s="246">
        <v>22</v>
      </c>
      <c r="M35" s="246" t="s">
        <v>264</v>
      </c>
      <c r="N35" s="246">
        <v>6</v>
      </c>
    </row>
    <row r="36" spans="1:14" ht="13.5" customHeight="1" x14ac:dyDescent="0.2"/>
    <row r="37" spans="1:14" x14ac:dyDescent="0.2">
      <c r="A37" s="68" t="s">
        <v>148</v>
      </c>
    </row>
    <row r="38" spans="1:14" ht="13.5" customHeight="1" x14ac:dyDescent="0.2"/>
    <row r="39" spans="1:14" ht="13.5" customHeight="1" x14ac:dyDescent="0.2"/>
    <row r="40" spans="1:14" ht="13.5" customHeight="1" x14ac:dyDescent="0.2"/>
  </sheetData>
  <mergeCells count="2">
    <mergeCell ref="A3:A4"/>
    <mergeCell ref="B3:N3"/>
  </mergeCells>
  <hyperlinks>
    <hyperlink ref="A37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/>
  </sheetViews>
  <sheetFormatPr defaultColWidth="9.140625" defaultRowHeight="12.75" x14ac:dyDescent="0.2"/>
  <cols>
    <col min="1" max="1" width="39.140625" style="225" customWidth="1"/>
    <col min="2" max="2" width="7.42578125" style="225" customWidth="1"/>
    <col min="3" max="14" width="5.42578125" style="225" customWidth="1"/>
    <col min="15" max="15" width="3.7109375" style="225" customWidth="1"/>
    <col min="16" max="16" width="9.140625" style="225"/>
    <col min="17" max="17" width="6.42578125" style="225" customWidth="1"/>
    <col min="18" max="19" width="9.140625" style="225"/>
    <col min="20" max="30" width="6.42578125" style="225" customWidth="1"/>
    <col min="31" max="16384" width="9.140625" style="225"/>
  </cols>
  <sheetData>
    <row r="1" spans="1:14" ht="15" customHeight="1" x14ac:dyDescent="0.2">
      <c r="A1" s="9" t="s">
        <v>584</v>
      </c>
    </row>
    <row r="2" spans="1:14" ht="15" customHeight="1" x14ac:dyDescent="0.2"/>
    <row r="3" spans="1:14" ht="15" customHeight="1" x14ac:dyDescent="0.2">
      <c r="A3" s="361" t="s">
        <v>265</v>
      </c>
      <c r="B3" s="363" t="s">
        <v>266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ht="15" customHeight="1" x14ac:dyDescent="0.2">
      <c r="A4" s="362"/>
      <c r="B4" s="241" t="s">
        <v>249</v>
      </c>
      <c r="C4" s="135" t="s">
        <v>252</v>
      </c>
      <c r="D4" s="135" t="s">
        <v>253</v>
      </c>
      <c r="E4" s="135" t="s">
        <v>254</v>
      </c>
      <c r="F4" s="135" t="s">
        <v>255</v>
      </c>
      <c r="G4" s="135" t="s">
        <v>256</v>
      </c>
      <c r="H4" s="135" t="s">
        <v>257</v>
      </c>
      <c r="I4" s="135" t="s">
        <v>258</v>
      </c>
      <c r="J4" s="135" t="s">
        <v>259</v>
      </c>
      <c r="K4" s="135" t="s">
        <v>260</v>
      </c>
      <c r="L4" s="135" t="s">
        <v>261</v>
      </c>
      <c r="M4" s="135" t="s">
        <v>262</v>
      </c>
      <c r="N4" s="135" t="s">
        <v>263</v>
      </c>
    </row>
    <row r="5" spans="1:14" ht="15" customHeight="1" x14ac:dyDescent="0.2">
      <c r="A5" s="134" t="s">
        <v>267</v>
      </c>
      <c r="B5" s="261">
        <f t="shared" ref="B5:N5" si="0">SUM(B7:B35)</f>
        <v>9298</v>
      </c>
      <c r="C5" s="243">
        <f t="shared" si="0"/>
        <v>1053</v>
      </c>
      <c r="D5" s="243">
        <f t="shared" si="0"/>
        <v>558</v>
      </c>
      <c r="E5" s="243">
        <f t="shared" si="0"/>
        <v>789</v>
      </c>
      <c r="F5" s="243">
        <f t="shared" si="0"/>
        <v>2307</v>
      </c>
      <c r="G5" s="243">
        <f t="shared" si="0"/>
        <v>1162</v>
      </c>
      <c r="H5" s="243">
        <f t="shared" si="0"/>
        <v>701</v>
      </c>
      <c r="I5" s="243">
        <f t="shared" si="0"/>
        <v>334</v>
      </c>
      <c r="J5" s="243">
        <f t="shared" si="0"/>
        <v>510</v>
      </c>
      <c r="K5" s="243">
        <f t="shared" si="0"/>
        <v>389</v>
      </c>
      <c r="L5" s="243">
        <f t="shared" si="0"/>
        <v>425</v>
      </c>
      <c r="M5" s="243">
        <f t="shared" si="0"/>
        <v>271</v>
      </c>
      <c r="N5" s="243">
        <f t="shared" si="0"/>
        <v>799</v>
      </c>
    </row>
    <row r="6" spans="1:14" ht="15" customHeight="1" x14ac:dyDescent="0.2">
      <c r="A6" s="136"/>
      <c r="B6" s="261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15.75" customHeight="1" x14ac:dyDescent="0.2">
      <c r="A7" s="137" t="s">
        <v>268</v>
      </c>
      <c r="B7" s="261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4" ht="22.5" x14ac:dyDescent="0.2">
      <c r="A8" s="138" t="s">
        <v>497</v>
      </c>
      <c r="B8" s="261">
        <v>672</v>
      </c>
      <c r="C8" s="244">
        <v>68</v>
      </c>
      <c r="D8" s="244">
        <v>39</v>
      </c>
      <c r="E8" s="244">
        <v>65</v>
      </c>
      <c r="F8" s="244">
        <v>153</v>
      </c>
      <c r="G8" s="244">
        <v>87</v>
      </c>
      <c r="H8" s="244">
        <v>27</v>
      </c>
      <c r="I8" s="244">
        <v>24</v>
      </c>
      <c r="J8" s="244">
        <v>52</v>
      </c>
      <c r="K8" s="244">
        <v>21</v>
      </c>
      <c r="L8" s="244">
        <v>57</v>
      </c>
      <c r="M8" s="244">
        <v>16</v>
      </c>
      <c r="N8" s="244">
        <v>63</v>
      </c>
    </row>
    <row r="9" spans="1:14" s="262" customFormat="1" ht="15.75" customHeight="1" x14ac:dyDescent="0.2">
      <c r="A9" s="138" t="s">
        <v>269</v>
      </c>
      <c r="B9" s="261">
        <v>61</v>
      </c>
      <c r="C9" s="244">
        <v>9</v>
      </c>
      <c r="D9" s="244">
        <v>4</v>
      </c>
      <c r="E9" s="244">
        <v>4</v>
      </c>
      <c r="F9" s="244">
        <v>30</v>
      </c>
      <c r="G9" s="244">
        <v>1</v>
      </c>
      <c r="H9" s="244">
        <v>1</v>
      </c>
      <c r="I9" s="244" t="s">
        <v>264</v>
      </c>
      <c r="J9" s="244">
        <v>11</v>
      </c>
      <c r="K9" s="244" t="s">
        <v>264</v>
      </c>
      <c r="L9" s="244">
        <v>1</v>
      </c>
      <c r="M9" s="244" t="s">
        <v>264</v>
      </c>
      <c r="N9" s="244" t="s">
        <v>264</v>
      </c>
    </row>
    <row r="10" spans="1:14" s="262" customFormat="1" ht="22.5" x14ac:dyDescent="0.2">
      <c r="A10" s="138" t="s">
        <v>498</v>
      </c>
      <c r="B10" s="261">
        <v>258</v>
      </c>
      <c r="C10" s="244">
        <v>44</v>
      </c>
      <c r="D10" s="244">
        <v>16</v>
      </c>
      <c r="E10" s="244">
        <v>14</v>
      </c>
      <c r="F10" s="244">
        <v>74</v>
      </c>
      <c r="G10" s="244">
        <v>29</v>
      </c>
      <c r="H10" s="244">
        <v>20</v>
      </c>
      <c r="I10" s="244">
        <v>4</v>
      </c>
      <c r="J10" s="244">
        <v>11</v>
      </c>
      <c r="K10" s="244">
        <v>9</v>
      </c>
      <c r="L10" s="244">
        <v>13</v>
      </c>
      <c r="M10" s="244">
        <v>4</v>
      </c>
      <c r="N10" s="244">
        <v>20</v>
      </c>
    </row>
    <row r="11" spans="1:14" s="262" customFormat="1" ht="22.5" x14ac:dyDescent="0.2">
      <c r="A11" s="138" t="s">
        <v>522</v>
      </c>
      <c r="B11" s="261">
        <v>305</v>
      </c>
      <c r="C11" s="244">
        <v>11</v>
      </c>
      <c r="D11" s="244">
        <v>28</v>
      </c>
      <c r="E11" s="244">
        <v>22</v>
      </c>
      <c r="F11" s="244">
        <v>184</v>
      </c>
      <c r="G11" s="244">
        <v>10</v>
      </c>
      <c r="H11" s="244">
        <v>6</v>
      </c>
      <c r="I11" s="244">
        <v>7</v>
      </c>
      <c r="J11" s="244">
        <v>8</v>
      </c>
      <c r="K11" s="244">
        <v>5</v>
      </c>
      <c r="L11" s="244">
        <v>5</v>
      </c>
      <c r="M11" s="244">
        <v>6</v>
      </c>
      <c r="N11" s="244">
        <v>13</v>
      </c>
    </row>
    <row r="12" spans="1:14" s="269" customFormat="1" ht="22.5" x14ac:dyDescent="0.2">
      <c r="A12" s="138" t="s">
        <v>559</v>
      </c>
      <c r="B12" s="261">
        <v>47</v>
      </c>
      <c r="C12" s="244">
        <v>3</v>
      </c>
      <c r="D12" s="244" t="s">
        <v>264</v>
      </c>
      <c r="E12" s="244">
        <v>1</v>
      </c>
      <c r="F12" s="244">
        <v>23</v>
      </c>
      <c r="G12" s="244">
        <v>4</v>
      </c>
      <c r="H12" s="244" t="s">
        <v>264</v>
      </c>
      <c r="I12" s="244">
        <v>4</v>
      </c>
      <c r="J12" s="244">
        <v>1</v>
      </c>
      <c r="K12" s="244">
        <v>8</v>
      </c>
      <c r="L12" s="244" t="s">
        <v>264</v>
      </c>
      <c r="M12" s="244" t="s">
        <v>264</v>
      </c>
      <c r="N12" s="244">
        <v>3</v>
      </c>
    </row>
    <row r="13" spans="1:14" s="269" customFormat="1" x14ac:dyDescent="0.2">
      <c r="A13" s="138" t="s">
        <v>495</v>
      </c>
      <c r="B13" s="261">
        <v>211</v>
      </c>
      <c r="C13" s="244">
        <v>8</v>
      </c>
      <c r="D13" s="244">
        <v>39</v>
      </c>
      <c r="E13" s="244">
        <v>39</v>
      </c>
      <c r="F13" s="244">
        <v>24</v>
      </c>
      <c r="G13" s="244">
        <v>15</v>
      </c>
      <c r="H13" s="244">
        <v>16</v>
      </c>
      <c r="I13" s="244">
        <v>19</v>
      </c>
      <c r="J13" s="244" t="s">
        <v>264</v>
      </c>
      <c r="K13" s="244" t="s">
        <v>264</v>
      </c>
      <c r="L13" s="244" t="s">
        <v>264</v>
      </c>
      <c r="M13" s="244">
        <v>15</v>
      </c>
      <c r="N13" s="244">
        <v>36</v>
      </c>
    </row>
    <row r="14" spans="1:14" s="269" customFormat="1" x14ac:dyDescent="0.2">
      <c r="A14" s="138" t="s">
        <v>525</v>
      </c>
      <c r="B14" s="261">
        <v>197</v>
      </c>
      <c r="C14" s="244">
        <v>35</v>
      </c>
      <c r="D14" s="244">
        <v>9</v>
      </c>
      <c r="E14" s="244">
        <v>11</v>
      </c>
      <c r="F14" s="244">
        <v>54</v>
      </c>
      <c r="G14" s="244">
        <v>15</v>
      </c>
      <c r="H14" s="244">
        <v>7</v>
      </c>
      <c r="I14" s="244">
        <v>4</v>
      </c>
      <c r="J14" s="244">
        <v>9</v>
      </c>
      <c r="K14" s="244">
        <v>15</v>
      </c>
      <c r="L14" s="244">
        <v>13</v>
      </c>
      <c r="M14" s="244">
        <v>12</v>
      </c>
      <c r="N14" s="244">
        <v>13</v>
      </c>
    </row>
    <row r="15" spans="1:14" s="269" customFormat="1" x14ac:dyDescent="0.2">
      <c r="A15" s="138" t="s">
        <v>528</v>
      </c>
      <c r="B15" s="261">
        <v>333</v>
      </c>
      <c r="C15" s="244">
        <v>50</v>
      </c>
      <c r="D15" s="244">
        <v>16</v>
      </c>
      <c r="E15" s="244">
        <v>19</v>
      </c>
      <c r="F15" s="244">
        <v>65</v>
      </c>
      <c r="G15" s="244">
        <v>47</v>
      </c>
      <c r="H15" s="244">
        <v>33</v>
      </c>
      <c r="I15" s="244">
        <v>11</v>
      </c>
      <c r="J15" s="244">
        <v>9</v>
      </c>
      <c r="K15" s="244">
        <v>23</v>
      </c>
      <c r="L15" s="244">
        <v>14</v>
      </c>
      <c r="M15" s="244">
        <v>11</v>
      </c>
      <c r="N15" s="244">
        <v>35</v>
      </c>
    </row>
    <row r="16" spans="1:14" s="269" customFormat="1" ht="22.5" x14ac:dyDescent="0.2">
      <c r="A16" s="138" t="s">
        <v>560</v>
      </c>
      <c r="B16" s="261">
        <v>3</v>
      </c>
      <c r="C16" s="244" t="s">
        <v>264</v>
      </c>
      <c r="D16" s="244" t="s">
        <v>264</v>
      </c>
      <c r="E16" s="244" t="s">
        <v>264</v>
      </c>
      <c r="F16" s="244" t="s">
        <v>264</v>
      </c>
      <c r="G16" s="244">
        <v>3</v>
      </c>
      <c r="H16" s="244" t="s">
        <v>264</v>
      </c>
      <c r="I16" s="244" t="s">
        <v>264</v>
      </c>
      <c r="J16" s="244" t="s">
        <v>264</v>
      </c>
      <c r="K16" s="244" t="s">
        <v>264</v>
      </c>
      <c r="L16" s="244" t="s">
        <v>264</v>
      </c>
      <c r="M16" s="244" t="s">
        <v>264</v>
      </c>
      <c r="N16" s="244" t="s">
        <v>264</v>
      </c>
    </row>
    <row r="17" spans="1:14" s="269" customFormat="1" x14ac:dyDescent="0.2">
      <c r="A17" s="138" t="s">
        <v>547</v>
      </c>
      <c r="B17" s="261">
        <v>71</v>
      </c>
      <c r="C17" s="244">
        <v>9</v>
      </c>
      <c r="D17" s="244">
        <v>5</v>
      </c>
      <c r="E17" s="244">
        <v>2</v>
      </c>
      <c r="F17" s="244">
        <v>20</v>
      </c>
      <c r="G17" s="244">
        <v>1</v>
      </c>
      <c r="H17" s="244">
        <v>6</v>
      </c>
      <c r="I17" s="244">
        <v>4</v>
      </c>
      <c r="J17" s="244">
        <v>5</v>
      </c>
      <c r="K17" s="244">
        <v>3</v>
      </c>
      <c r="L17" s="244">
        <v>8</v>
      </c>
      <c r="M17" s="244">
        <v>6</v>
      </c>
      <c r="N17" s="244">
        <v>2</v>
      </c>
    </row>
    <row r="18" spans="1:14" s="269" customFormat="1" x14ac:dyDescent="0.2">
      <c r="A18" s="138" t="s">
        <v>544</v>
      </c>
      <c r="B18" s="261">
        <v>11</v>
      </c>
      <c r="C18" s="244" t="s">
        <v>264</v>
      </c>
      <c r="D18" s="244">
        <v>1</v>
      </c>
      <c r="E18" s="244">
        <v>1</v>
      </c>
      <c r="F18" s="244">
        <v>3</v>
      </c>
      <c r="G18" s="244">
        <v>3</v>
      </c>
      <c r="H18" s="244" t="s">
        <v>264</v>
      </c>
      <c r="I18" s="244" t="s">
        <v>264</v>
      </c>
      <c r="J18" s="244" t="s">
        <v>264</v>
      </c>
      <c r="K18" s="244">
        <v>1</v>
      </c>
      <c r="L18" s="244" t="s">
        <v>264</v>
      </c>
      <c r="M18" s="244" t="s">
        <v>264</v>
      </c>
      <c r="N18" s="244">
        <v>2</v>
      </c>
    </row>
    <row r="19" spans="1:14" s="269" customFormat="1" x14ac:dyDescent="0.2">
      <c r="A19" s="138" t="s">
        <v>545</v>
      </c>
      <c r="B19" s="261">
        <v>9</v>
      </c>
      <c r="C19" s="244">
        <v>1</v>
      </c>
      <c r="D19" s="244" t="s">
        <v>264</v>
      </c>
      <c r="E19" s="244">
        <v>1</v>
      </c>
      <c r="F19" s="244">
        <v>1</v>
      </c>
      <c r="G19" s="244">
        <v>2</v>
      </c>
      <c r="H19" s="244" t="s">
        <v>264</v>
      </c>
      <c r="I19" s="244" t="s">
        <v>264</v>
      </c>
      <c r="J19" s="244" t="s">
        <v>264</v>
      </c>
      <c r="K19" s="244" t="s">
        <v>264</v>
      </c>
      <c r="L19" s="244">
        <v>3</v>
      </c>
      <c r="M19" s="244" t="s">
        <v>264</v>
      </c>
      <c r="N19" s="244">
        <v>1</v>
      </c>
    </row>
    <row r="20" spans="1:14" s="269" customFormat="1" x14ac:dyDescent="0.2">
      <c r="A20" s="138" t="s">
        <v>546</v>
      </c>
      <c r="B20" s="261">
        <v>8</v>
      </c>
      <c r="C20" s="244" t="s">
        <v>264</v>
      </c>
      <c r="D20" s="244" t="s">
        <v>264</v>
      </c>
      <c r="E20" s="244" t="s">
        <v>264</v>
      </c>
      <c r="F20" s="244">
        <v>1</v>
      </c>
      <c r="G20" s="244">
        <v>1</v>
      </c>
      <c r="H20" s="244">
        <v>4</v>
      </c>
      <c r="I20" s="244" t="s">
        <v>264</v>
      </c>
      <c r="J20" s="244" t="s">
        <v>264</v>
      </c>
      <c r="K20" s="244">
        <v>1</v>
      </c>
      <c r="L20" s="244">
        <v>1</v>
      </c>
      <c r="M20" s="244" t="s">
        <v>264</v>
      </c>
      <c r="N20" s="244" t="s">
        <v>264</v>
      </c>
    </row>
    <row r="21" spans="1:14" s="269" customFormat="1" x14ac:dyDescent="0.2">
      <c r="A21" s="138" t="s">
        <v>475</v>
      </c>
      <c r="B21" s="261">
        <v>285</v>
      </c>
      <c r="C21" s="244">
        <v>16</v>
      </c>
      <c r="D21" s="244">
        <v>14</v>
      </c>
      <c r="E21" s="244">
        <v>7</v>
      </c>
      <c r="F21" s="244">
        <v>115</v>
      </c>
      <c r="G21" s="244">
        <v>19</v>
      </c>
      <c r="H21" s="244">
        <v>23</v>
      </c>
      <c r="I21" s="244">
        <v>3</v>
      </c>
      <c r="J21" s="244">
        <v>54</v>
      </c>
      <c r="K21" s="244">
        <v>2</v>
      </c>
      <c r="L21" s="244">
        <v>8</v>
      </c>
      <c r="M21" s="244">
        <v>3</v>
      </c>
      <c r="N21" s="244">
        <v>21</v>
      </c>
    </row>
    <row r="22" spans="1:14" ht="15.75" customHeight="1" x14ac:dyDescent="0.2">
      <c r="A22" s="137" t="s">
        <v>270</v>
      </c>
      <c r="B22" s="242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</row>
    <row r="23" spans="1:14" x14ac:dyDescent="0.2">
      <c r="A23" s="140" t="s">
        <v>523</v>
      </c>
      <c r="B23" s="242">
        <v>55</v>
      </c>
      <c r="C23" s="244" t="s">
        <v>264</v>
      </c>
      <c r="D23" s="244">
        <v>3</v>
      </c>
      <c r="E23" s="244">
        <v>15</v>
      </c>
      <c r="F23" s="244">
        <v>30</v>
      </c>
      <c r="G23" s="244" t="s">
        <v>264</v>
      </c>
      <c r="H23" s="244" t="s">
        <v>264</v>
      </c>
      <c r="I23" s="244">
        <v>3</v>
      </c>
      <c r="J23" s="244">
        <v>1</v>
      </c>
      <c r="K23" s="244" t="s">
        <v>264</v>
      </c>
      <c r="L23" s="244" t="s">
        <v>264</v>
      </c>
      <c r="M23" s="244">
        <v>3</v>
      </c>
      <c r="N23" s="244" t="s">
        <v>264</v>
      </c>
    </row>
    <row r="24" spans="1:14" s="260" customFormat="1" ht="22.5" x14ac:dyDescent="0.2">
      <c r="A24" s="140" t="s">
        <v>533</v>
      </c>
      <c r="B24" s="242">
        <v>114</v>
      </c>
      <c r="C24" s="244">
        <v>14</v>
      </c>
      <c r="D24" s="244">
        <v>3</v>
      </c>
      <c r="E24" s="244">
        <v>9</v>
      </c>
      <c r="F24" s="244">
        <v>38</v>
      </c>
      <c r="G24" s="244">
        <v>14</v>
      </c>
      <c r="H24" s="244">
        <v>5</v>
      </c>
      <c r="I24" s="244">
        <v>9</v>
      </c>
      <c r="J24" s="244">
        <v>7</v>
      </c>
      <c r="K24" s="244">
        <v>7</v>
      </c>
      <c r="L24" s="244">
        <v>3</v>
      </c>
      <c r="M24" s="244">
        <v>1</v>
      </c>
      <c r="N24" s="244">
        <v>4</v>
      </c>
    </row>
    <row r="25" spans="1:14" s="269" customFormat="1" ht="22.5" x14ac:dyDescent="0.2">
      <c r="A25" s="140" t="s">
        <v>548</v>
      </c>
      <c r="B25" s="242">
        <v>159</v>
      </c>
      <c r="C25" s="244">
        <v>30</v>
      </c>
      <c r="D25" s="244">
        <v>4</v>
      </c>
      <c r="E25" s="244" t="s">
        <v>264</v>
      </c>
      <c r="F25" s="244">
        <v>9</v>
      </c>
      <c r="G25" s="244">
        <v>26</v>
      </c>
      <c r="H25" s="244">
        <v>24</v>
      </c>
      <c r="I25" s="244" t="s">
        <v>264</v>
      </c>
      <c r="J25" s="244">
        <v>13</v>
      </c>
      <c r="K25" s="244">
        <v>5</v>
      </c>
      <c r="L25" s="244">
        <v>4</v>
      </c>
      <c r="M25" s="244">
        <v>6</v>
      </c>
      <c r="N25" s="244">
        <v>38</v>
      </c>
    </row>
    <row r="26" spans="1:14" s="269" customFormat="1" x14ac:dyDescent="0.2">
      <c r="A26" s="140" t="s">
        <v>549</v>
      </c>
      <c r="B26" s="242">
        <v>3218</v>
      </c>
      <c r="C26" s="244">
        <v>396</v>
      </c>
      <c r="D26" s="244">
        <v>188</v>
      </c>
      <c r="E26" s="244">
        <v>256</v>
      </c>
      <c r="F26" s="244">
        <v>789</v>
      </c>
      <c r="G26" s="244">
        <v>453</v>
      </c>
      <c r="H26" s="244">
        <v>210</v>
      </c>
      <c r="I26" s="244">
        <v>104</v>
      </c>
      <c r="J26" s="244">
        <v>170</v>
      </c>
      <c r="K26" s="244">
        <v>156</v>
      </c>
      <c r="L26" s="244">
        <v>126</v>
      </c>
      <c r="M26" s="244">
        <v>74</v>
      </c>
      <c r="N26" s="244">
        <v>296</v>
      </c>
    </row>
    <row r="27" spans="1:14" s="269" customFormat="1" x14ac:dyDescent="0.2">
      <c r="A27" s="140" t="s">
        <v>551</v>
      </c>
      <c r="B27" s="242">
        <v>1089</v>
      </c>
      <c r="C27" s="244">
        <v>55</v>
      </c>
      <c r="D27" s="244">
        <v>61</v>
      </c>
      <c r="E27" s="244">
        <v>233</v>
      </c>
      <c r="F27" s="244">
        <v>437</v>
      </c>
      <c r="G27" s="244">
        <v>46</v>
      </c>
      <c r="H27" s="244">
        <v>25</v>
      </c>
      <c r="I27" s="244">
        <v>89</v>
      </c>
      <c r="J27" s="244">
        <v>27</v>
      </c>
      <c r="K27" s="244">
        <v>21</v>
      </c>
      <c r="L27" s="244">
        <v>28</v>
      </c>
      <c r="M27" s="244">
        <v>29</v>
      </c>
      <c r="N27" s="244">
        <v>38</v>
      </c>
    </row>
    <row r="28" spans="1:14" s="269" customFormat="1" ht="22.5" x14ac:dyDescent="0.2">
      <c r="A28" s="140" t="s">
        <v>550</v>
      </c>
      <c r="B28" s="242">
        <v>634</v>
      </c>
      <c r="C28" s="244">
        <v>152</v>
      </c>
      <c r="D28" s="244">
        <v>12</v>
      </c>
      <c r="E28" s="244">
        <v>2</v>
      </c>
      <c r="F28" s="244">
        <v>53</v>
      </c>
      <c r="G28" s="244">
        <v>108</v>
      </c>
      <c r="H28" s="244">
        <v>52</v>
      </c>
      <c r="I28" s="244">
        <v>1</v>
      </c>
      <c r="J28" s="244">
        <v>58</v>
      </c>
      <c r="K28" s="244">
        <v>43</v>
      </c>
      <c r="L28" s="244">
        <v>39</v>
      </c>
      <c r="M28" s="244">
        <v>21</v>
      </c>
      <c r="N28" s="244">
        <v>93</v>
      </c>
    </row>
    <row r="29" spans="1:14" s="269" customFormat="1" x14ac:dyDescent="0.2">
      <c r="A29" s="140" t="s">
        <v>564</v>
      </c>
      <c r="B29" s="242">
        <v>61</v>
      </c>
      <c r="C29" s="244">
        <v>8</v>
      </c>
      <c r="D29" s="244">
        <v>2</v>
      </c>
      <c r="E29" s="244">
        <v>5</v>
      </c>
      <c r="F29" s="244">
        <v>10</v>
      </c>
      <c r="G29" s="244">
        <v>12</v>
      </c>
      <c r="H29" s="244" t="s">
        <v>264</v>
      </c>
      <c r="I29" s="244">
        <v>2</v>
      </c>
      <c r="J29" s="244">
        <v>4</v>
      </c>
      <c r="K29" s="244">
        <v>1</v>
      </c>
      <c r="L29" s="244">
        <v>2</v>
      </c>
      <c r="M29" s="244">
        <v>6</v>
      </c>
      <c r="N29" s="244">
        <v>9</v>
      </c>
    </row>
    <row r="30" spans="1:14" ht="15.75" customHeight="1" x14ac:dyDescent="0.2">
      <c r="A30" s="137" t="s">
        <v>271</v>
      </c>
      <c r="B30" s="242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</row>
    <row r="31" spans="1:14" x14ac:dyDescent="0.2">
      <c r="A31" s="139" t="s">
        <v>272</v>
      </c>
      <c r="B31" s="242">
        <v>979</v>
      </c>
      <c r="C31" s="244">
        <v>107</v>
      </c>
      <c r="D31" s="244">
        <v>88</v>
      </c>
      <c r="E31" s="244">
        <v>61</v>
      </c>
      <c r="F31" s="244">
        <v>115</v>
      </c>
      <c r="G31" s="244">
        <v>184</v>
      </c>
      <c r="H31" s="244">
        <v>132</v>
      </c>
      <c r="I31" s="244">
        <v>35</v>
      </c>
      <c r="J31" s="244">
        <v>55</v>
      </c>
      <c r="K31" s="244">
        <v>43</v>
      </c>
      <c r="L31" s="244">
        <v>56</v>
      </c>
      <c r="M31" s="244">
        <v>44</v>
      </c>
      <c r="N31" s="244">
        <v>59</v>
      </c>
    </row>
    <row r="32" spans="1:14" s="269" customFormat="1" ht="22.5" x14ac:dyDescent="0.2">
      <c r="A32" s="139" t="s">
        <v>499</v>
      </c>
      <c r="B32" s="242">
        <v>9</v>
      </c>
      <c r="C32" s="244" t="s">
        <v>264</v>
      </c>
      <c r="D32" s="244">
        <v>1</v>
      </c>
      <c r="E32" s="244" t="s">
        <v>264</v>
      </c>
      <c r="F32" s="244">
        <v>8</v>
      </c>
      <c r="G32" s="244" t="s">
        <v>264</v>
      </c>
      <c r="H32" s="244" t="s">
        <v>264</v>
      </c>
      <c r="I32" s="244" t="s">
        <v>264</v>
      </c>
      <c r="J32" s="244" t="s">
        <v>264</v>
      </c>
      <c r="K32" s="244" t="s">
        <v>264</v>
      </c>
      <c r="L32" s="244" t="s">
        <v>264</v>
      </c>
      <c r="M32" s="244" t="s">
        <v>264</v>
      </c>
      <c r="N32" s="244" t="s">
        <v>264</v>
      </c>
    </row>
    <row r="33" spans="1:14" s="269" customFormat="1" ht="22.5" x14ac:dyDescent="0.2">
      <c r="A33" s="139" t="s">
        <v>561</v>
      </c>
      <c r="B33" s="242">
        <v>362</v>
      </c>
      <c r="C33" s="244">
        <v>35</v>
      </c>
      <c r="D33" s="244">
        <v>22</v>
      </c>
      <c r="E33" s="244">
        <v>22</v>
      </c>
      <c r="F33" s="244">
        <v>50</v>
      </c>
      <c r="G33" s="244">
        <v>56</v>
      </c>
      <c r="H33" s="244">
        <v>61</v>
      </c>
      <c r="I33" s="244">
        <v>11</v>
      </c>
      <c r="J33" s="244">
        <v>14</v>
      </c>
      <c r="K33" s="244">
        <v>20</v>
      </c>
      <c r="L33" s="244">
        <v>14</v>
      </c>
      <c r="M33" s="244">
        <v>13</v>
      </c>
      <c r="N33" s="244">
        <v>44</v>
      </c>
    </row>
    <row r="34" spans="1:14" s="269" customFormat="1" x14ac:dyDescent="0.2">
      <c r="A34" s="139" t="s">
        <v>532</v>
      </c>
      <c r="B34" s="242">
        <v>70</v>
      </c>
      <c r="C34" s="244">
        <v>1</v>
      </c>
      <c r="D34" s="244">
        <v>3</v>
      </c>
      <c r="E34" s="244" t="s">
        <v>264</v>
      </c>
      <c r="F34" s="244">
        <v>12</v>
      </c>
      <c r="G34" s="244">
        <v>15</v>
      </c>
      <c r="H34" s="244">
        <v>23</v>
      </c>
      <c r="I34" s="244" t="s">
        <v>264</v>
      </c>
      <c r="J34" s="244" t="s">
        <v>264</v>
      </c>
      <c r="K34" s="244">
        <v>4</v>
      </c>
      <c r="L34" s="244">
        <v>8</v>
      </c>
      <c r="M34" s="244">
        <v>1</v>
      </c>
      <c r="N34" s="244">
        <v>3</v>
      </c>
    </row>
    <row r="35" spans="1:14" s="269" customFormat="1" ht="22.5" x14ac:dyDescent="0.2">
      <c r="A35" s="280" t="s">
        <v>552</v>
      </c>
      <c r="B35" s="245">
        <v>77</v>
      </c>
      <c r="C35" s="246">
        <v>1</v>
      </c>
      <c r="D35" s="246" t="s">
        <v>264</v>
      </c>
      <c r="E35" s="246" t="s">
        <v>264</v>
      </c>
      <c r="F35" s="246">
        <v>9</v>
      </c>
      <c r="G35" s="246">
        <v>11</v>
      </c>
      <c r="H35" s="246">
        <v>26</v>
      </c>
      <c r="I35" s="246" t="s">
        <v>264</v>
      </c>
      <c r="J35" s="246">
        <v>1</v>
      </c>
      <c r="K35" s="246">
        <v>1</v>
      </c>
      <c r="L35" s="246">
        <v>22</v>
      </c>
      <c r="M35" s="246" t="s">
        <v>264</v>
      </c>
      <c r="N35" s="246">
        <v>6</v>
      </c>
    </row>
    <row r="36" spans="1:14" ht="15.75" customHeight="1" x14ac:dyDescent="0.2"/>
    <row r="37" spans="1:14" ht="15.75" customHeight="1" x14ac:dyDescent="0.2">
      <c r="A37" s="68" t="s">
        <v>148</v>
      </c>
    </row>
    <row r="39" spans="1:14" ht="15.75" customHeight="1" x14ac:dyDescent="0.2"/>
    <row r="40" spans="1:14" ht="15.75" customHeight="1" x14ac:dyDescent="0.2"/>
    <row r="41" spans="1:14" ht="15.75" customHeight="1" x14ac:dyDescent="0.2"/>
  </sheetData>
  <mergeCells count="2">
    <mergeCell ref="A3:A4"/>
    <mergeCell ref="B3:N3"/>
  </mergeCells>
  <hyperlinks>
    <hyperlink ref="A37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524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15" customHeight="1" x14ac:dyDescent="0.2">
      <c r="A3" s="171" t="s">
        <v>64</v>
      </c>
      <c r="B3" s="266" t="s">
        <v>536</v>
      </c>
      <c r="C3" s="267" t="s">
        <v>543</v>
      </c>
      <c r="D3" s="267" t="s">
        <v>557</v>
      </c>
      <c r="E3" s="259" t="s">
        <v>573</v>
      </c>
      <c r="F3" s="267" t="s">
        <v>570</v>
      </c>
      <c r="G3" s="267" t="s">
        <v>569</v>
      </c>
      <c r="H3" s="267" t="s">
        <v>572</v>
      </c>
      <c r="I3" s="2"/>
      <c r="J3" s="2"/>
    </row>
    <row r="4" spans="1:10" ht="15" customHeight="1" x14ac:dyDescent="0.2">
      <c r="A4" s="21" t="s">
        <v>22</v>
      </c>
      <c r="B4" s="74">
        <v>8.2495944572332309</v>
      </c>
      <c r="C4" s="75">
        <v>7.6597780633746906</v>
      </c>
      <c r="D4" s="75">
        <v>8.7278725208033627</v>
      </c>
      <c r="E4" s="103">
        <v>7.6254088631763155</v>
      </c>
      <c r="F4" s="76">
        <v>6.8120358844486422</v>
      </c>
      <c r="G4" s="76">
        <v>6.6795123411446067</v>
      </c>
      <c r="H4" s="79">
        <v>6.7128032611062611</v>
      </c>
      <c r="I4" s="2"/>
      <c r="J4" s="2"/>
    </row>
    <row r="5" spans="1:10" ht="1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9.154691440110108</v>
      </c>
      <c r="C6" s="81">
        <v>8.6279102232011304</v>
      </c>
      <c r="D6" s="81">
        <v>9.6597234769291642</v>
      </c>
      <c r="E6" s="105">
        <v>8.4011738791275636</v>
      </c>
      <c r="F6" s="81">
        <v>7.5512482968457073</v>
      </c>
      <c r="G6" s="81">
        <v>7.3926452657356272</v>
      </c>
      <c r="H6" s="81">
        <v>7.4328735819799236</v>
      </c>
      <c r="I6" s="3"/>
      <c r="J6" s="3"/>
    </row>
    <row r="7" spans="1:10" ht="15" customHeight="1" x14ac:dyDescent="0.2">
      <c r="A7" s="18" t="s">
        <v>24</v>
      </c>
      <c r="B7" s="80">
        <v>7.5621000316616627</v>
      </c>
      <c r="C7" s="81">
        <v>7.0551495831868456</v>
      </c>
      <c r="D7" s="81">
        <v>8.6183901568516941</v>
      </c>
      <c r="E7" s="105">
        <v>7.5179086861510047</v>
      </c>
      <c r="F7" s="81">
        <v>6.463140555858006</v>
      </c>
      <c r="G7" s="81">
        <v>6.4467933591186455</v>
      </c>
      <c r="H7" s="81">
        <v>6.3540196475733985</v>
      </c>
      <c r="I7" s="3"/>
      <c r="J7" s="3"/>
    </row>
    <row r="8" spans="1:10" ht="15" customHeight="1" x14ac:dyDescent="0.2">
      <c r="A8" s="18" t="s">
        <v>25</v>
      </c>
      <c r="B8" s="80">
        <v>5.4433165041059368</v>
      </c>
      <c r="C8" s="81">
        <v>5.1107884581317231</v>
      </c>
      <c r="D8" s="81">
        <v>6.4430933923133118</v>
      </c>
      <c r="E8" s="105">
        <v>5.1927105681617398</v>
      </c>
      <c r="F8" s="81">
        <v>4.3587002561568404</v>
      </c>
      <c r="G8" s="81">
        <v>4.3319226118500609</v>
      </c>
      <c r="H8" s="81">
        <v>4.3764028545258729</v>
      </c>
      <c r="I8" s="3"/>
      <c r="J8" s="3"/>
    </row>
    <row r="9" spans="1:10" ht="15" customHeight="1" x14ac:dyDescent="0.2">
      <c r="A9" s="18" t="s">
        <v>26</v>
      </c>
      <c r="B9" s="80">
        <v>7.8017384216835879</v>
      </c>
      <c r="C9" s="81">
        <v>7.1448233270104549</v>
      </c>
      <c r="D9" s="81">
        <v>7.933227689849021</v>
      </c>
      <c r="E9" s="105">
        <v>7.2394074981547387</v>
      </c>
      <c r="F9" s="81">
        <v>6.5692842426875595</v>
      </c>
      <c r="G9" s="81">
        <v>6.3818092704103062</v>
      </c>
      <c r="H9" s="81">
        <v>6.3374448199811955</v>
      </c>
      <c r="I9" s="4"/>
      <c r="J9" s="4"/>
    </row>
    <row r="10" spans="1:10" ht="15" customHeight="1" x14ac:dyDescent="0.2">
      <c r="A10" s="18" t="s">
        <v>27</v>
      </c>
      <c r="B10" s="80">
        <v>10.373236462217973</v>
      </c>
      <c r="C10" s="81">
        <v>9.6915783459689173</v>
      </c>
      <c r="D10" s="81">
        <v>10.891884296781692</v>
      </c>
      <c r="E10" s="105">
        <v>9.6211555878713657</v>
      </c>
      <c r="F10" s="81">
        <v>8.6378769233704418</v>
      </c>
      <c r="G10" s="81">
        <v>8.4501799230673775</v>
      </c>
      <c r="H10" s="81">
        <v>8.4458478173283247</v>
      </c>
      <c r="I10" s="4"/>
      <c r="J10" s="4"/>
    </row>
    <row r="11" spans="1:10" ht="15" customHeight="1" x14ac:dyDescent="0.2">
      <c r="A11" s="18" t="s">
        <v>28</v>
      </c>
      <c r="B11" s="80">
        <v>13.213447324452629</v>
      </c>
      <c r="C11" s="81">
        <v>12.405914165841962</v>
      </c>
      <c r="D11" s="81">
        <v>12.778878367025193</v>
      </c>
      <c r="E11" s="105">
        <v>10.304930319998169</v>
      </c>
      <c r="F11" s="81">
        <v>8.7484940077360456</v>
      </c>
      <c r="G11" s="81">
        <v>8.6469107599890016</v>
      </c>
      <c r="H11" s="81">
        <v>9.0753388450722081</v>
      </c>
      <c r="I11" s="5"/>
      <c r="J11" s="5"/>
    </row>
    <row r="12" spans="1:10" ht="15" customHeight="1" x14ac:dyDescent="0.2">
      <c r="A12" s="18" t="s">
        <v>29</v>
      </c>
      <c r="B12" s="80">
        <v>6.0460335465339803</v>
      </c>
      <c r="C12" s="81">
        <v>5.4481858768785765</v>
      </c>
      <c r="D12" s="81">
        <v>6.315261934889425</v>
      </c>
      <c r="E12" s="105">
        <v>5.517371554080194</v>
      </c>
      <c r="F12" s="81">
        <v>4.7702488582346909</v>
      </c>
      <c r="G12" s="81">
        <v>4.63757838160645</v>
      </c>
      <c r="H12" s="81">
        <v>4.6429303374135973</v>
      </c>
      <c r="I12" s="5"/>
      <c r="J12" s="5"/>
    </row>
    <row r="13" spans="1:10" ht="15" customHeight="1" x14ac:dyDescent="0.2">
      <c r="A13" s="18" t="s">
        <v>30</v>
      </c>
      <c r="B13" s="80">
        <v>7.2470442557227761</v>
      </c>
      <c r="C13" s="81">
        <v>6.561912520836052</v>
      </c>
      <c r="D13" s="81">
        <v>7.5625919696498274</v>
      </c>
      <c r="E13" s="105">
        <v>6.6840516058193797</v>
      </c>
      <c r="F13" s="81">
        <v>6.1900908191709378</v>
      </c>
      <c r="G13" s="81">
        <v>6.0952825782344702</v>
      </c>
      <c r="H13" s="81">
        <v>6.0558643141063691</v>
      </c>
      <c r="I13" s="5"/>
      <c r="J13" s="5"/>
    </row>
    <row r="14" spans="1:10" ht="15" customHeight="1" x14ac:dyDescent="0.2">
      <c r="A14" s="18" t="s">
        <v>31</v>
      </c>
      <c r="B14" s="80">
        <v>7.6140628301216911</v>
      </c>
      <c r="C14" s="81">
        <v>6.9463666708086773</v>
      </c>
      <c r="D14" s="81">
        <v>8.468585581165156</v>
      </c>
      <c r="E14" s="105">
        <v>7.9011346082139253</v>
      </c>
      <c r="F14" s="81">
        <v>7.2620865139949116</v>
      </c>
      <c r="G14" s="81">
        <v>7.0040299954088656</v>
      </c>
      <c r="H14" s="81">
        <v>6.9749924676107256</v>
      </c>
      <c r="I14" s="5"/>
      <c r="J14" s="5"/>
    </row>
    <row r="15" spans="1:10" ht="15" customHeight="1" x14ac:dyDescent="0.2">
      <c r="A15" s="18" t="s">
        <v>32</v>
      </c>
      <c r="B15" s="80">
        <v>9.455625790139063</v>
      </c>
      <c r="C15" s="81">
        <v>8.784082278952253</v>
      </c>
      <c r="D15" s="81">
        <v>9.9938019460395928</v>
      </c>
      <c r="E15" s="105">
        <v>9.1844948104215209</v>
      </c>
      <c r="F15" s="81">
        <v>8.3820258045380385</v>
      </c>
      <c r="G15" s="81">
        <v>8.2674015468041606</v>
      </c>
      <c r="H15" s="81">
        <v>8.2801418439716308</v>
      </c>
      <c r="I15" s="5"/>
      <c r="J15" s="5"/>
    </row>
    <row r="16" spans="1:10" ht="15" customHeight="1" x14ac:dyDescent="0.2">
      <c r="A16" s="18" t="s">
        <v>33</v>
      </c>
      <c r="B16" s="80">
        <v>8.8212000161867472</v>
      </c>
      <c r="C16" s="81">
        <v>8.207673056107577</v>
      </c>
      <c r="D16" s="81">
        <v>9.2577815530787291</v>
      </c>
      <c r="E16" s="105">
        <v>8.409852455190574</v>
      </c>
      <c r="F16" s="81">
        <v>7.9500792939391856</v>
      </c>
      <c r="G16" s="81">
        <v>7.6883367174863197</v>
      </c>
      <c r="H16" s="81">
        <v>7.5331382337751762</v>
      </c>
      <c r="I16" s="5"/>
      <c r="J16" s="5"/>
    </row>
    <row r="17" spans="1:10" ht="15" customHeight="1" x14ac:dyDescent="0.2">
      <c r="A17" s="25" t="s">
        <v>34</v>
      </c>
      <c r="B17" s="82">
        <v>8.1741760453877479</v>
      </c>
      <c r="C17" s="83">
        <v>7.7248611915983911</v>
      </c>
      <c r="D17" s="83">
        <v>8.8612570861091573</v>
      </c>
      <c r="E17" s="106">
        <v>7.081287912596486</v>
      </c>
      <c r="F17" s="83">
        <v>6.4490118316905001</v>
      </c>
      <c r="G17" s="83">
        <v>6.4392695263745647</v>
      </c>
      <c r="H17" s="83">
        <v>6.7313990044537597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72" t="s">
        <v>526</v>
      </c>
    </row>
    <row r="21" spans="1:10" ht="15" customHeight="1" x14ac:dyDescent="0.2">
      <c r="A21" s="273" t="s">
        <v>527</v>
      </c>
    </row>
    <row r="22" spans="1:10" ht="15" customHeight="1" x14ac:dyDescent="0.2">
      <c r="A22" s="273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58" t="s">
        <v>133</v>
      </c>
      <c r="C3" s="359"/>
      <c r="D3" s="359"/>
      <c r="E3" s="360"/>
      <c r="F3" s="358" t="s">
        <v>134</v>
      </c>
      <c r="G3" s="359"/>
      <c r="H3" s="359"/>
      <c r="I3" s="359"/>
    </row>
    <row r="4" spans="1:9" ht="15" customHeight="1" x14ac:dyDescent="0.2">
      <c r="A4" s="161" t="s">
        <v>126</v>
      </c>
      <c r="B4" s="350"/>
      <c r="C4" s="351"/>
      <c r="D4" s="164"/>
      <c r="E4" s="142" t="s">
        <v>588</v>
      </c>
      <c r="F4" s="365"/>
      <c r="G4" s="366"/>
      <c r="H4" s="366"/>
      <c r="I4" s="142" t="s">
        <v>626</v>
      </c>
    </row>
    <row r="5" spans="1:9" ht="15" customHeight="1" x14ac:dyDescent="0.2">
      <c r="A5" s="162" t="s">
        <v>125</v>
      </c>
      <c r="B5" s="168" t="s">
        <v>571</v>
      </c>
      <c r="C5" s="169" t="s">
        <v>626</v>
      </c>
      <c r="D5" s="169" t="s">
        <v>588</v>
      </c>
      <c r="E5" s="169" t="s">
        <v>587</v>
      </c>
      <c r="F5" s="168" t="s">
        <v>556</v>
      </c>
      <c r="G5" s="169" t="s">
        <v>572</v>
      </c>
      <c r="H5" s="169" t="s">
        <v>626</v>
      </c>
      <c r="I5" s="169" t="s">
        <v>628</v>
      </c>
    </row>
    <row r="6" spans="1:9" ht="15" customHeight="1" x14ac:dyDescent="0.2">
      <c r="A6" s="21" t="s">
        <v>0</v>
      </c>
      <c r="B6" s="22">
        <v>22560</v>
      </c>
      <c r="C6" s="23">
        <v>1616</v>
      </c>
      <c r="D6" s="23">
        <v>3228</v>
      </c>
      <c r="E6" s="75">
        <v>143.59430604982205</v>
      </c>
      <c r="F6" s="22">
        <v>38444</v>
      </c>
      <c r="G6" s="23">
        <v>45654</v>
      </c>
      <c r="H6" s="23">
        <v>46412</v>
      </c>
      <c r="I6" s="75">
        <v>119.56616946183374</v>
      </c>
    </row>
    <row r="7" spans="1:9" ht="1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2</v>
      </c>
      <c r="C8" s="13" t="s">
        <v>264</v>
      </c>
      <c r="D8" s="13" t="s">
        <v>264</v>
      </c>
      <c r="E8" s="81" t="s">
        <v>264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264</v>
      </c>
      <c r="C9" s="13" t="s">
        <v>264</v>
      </c>
      <c r="D9" s="13" t="s">
        <v>264</v>
      </c>
      <c r="E9" s="81" t="s">
        <v>264</v>
      </c>
      <c r="F9" s="12" t="s">
        <v>264</v>
      </c>
      <c r="G9" s="13" t="s">
        <v>264</v>
      </c>
      <c r="H9" s="13" t="s">
        <v>264</v>
      </c>
      <c r="I9" s="81" t="s">
        <v>264</v>
      </c>
    </row>
    <row r="10" spans="1:9" ht="1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264</v>
      </c>
    </row>
    <row r="11" spans="1:9" ht="15" customHeight="1" x14ac:dyDescent="0.2">
      <c r="A11" s="18" t="s">
        <v>123</v>
      </c>
      <c r="B11" s="12" t="s">
        <v>264</v>
      </c>
      <c r="C11" s="13" t="s">
        <v>264</v>
      </c>
      <c r="D11" s="13" t="s">
        <v>264</v>
      </c>
      <c r="E11" s="81" t="s">
        <v>264</v>
      </c>
      <c r="F11" s="12" t="s">
        <v>264</v>
      </c>
      <c r="G11" s="13" t="s">
        <v>264</v>
      </c>
      <c r="H11" s="13" t="s">
        <v>264</v>
      </c>
      <c r="I11" s="81" t="s">
        <v>264</v>
      </c>
    </row>
    <row r="12" spans="1:9" ht="15" customHeight="1" x14ac:dyDescent="0.2">
      <c r="A12" s="43" t="s">
        <v>127</v>
      </c>
      <c r="B12" s="12" t="s">
        <v>264</v>
      </c>
      <c r="C12" s="13" t="s">
        <v>264</v>
      </c>
      <c r="D12" s="13" t="s">
        <v>264</v>
      </c>
      <c r="E12" s="81" t="s">
        <v>264</v>
      </c>
      <c r="F12" s="12" t="s">
        <v>264</v>
      </c>
      <c r="G12" s="13" t="s">
        <v>264</v>
      </c>
      <c r="H12" s="13" t="s">
        <v>264</v>
      </c>
      <c r="I12" s="81" t="s">
        <v>264</v>
      </c>
    </row>
    <row r="13" spans="1:9" ht="15" customHeight="1" x14ac:dyDescent="0.2">
      <c r="A13" s="43" t="s">
        <v>128</v>
      </c>
      <c r="B13" s="12" t="s">
        <v>264</v>
      </c>
      <c r="C13" s="13" t="s">
        <v>264</v>
      </c>
      <c r="D13" s="13" t="s">
        <v>264</v>
      </c>
      <c r="E13" s="81" t="s">
        <v>264</v>
      </c>
      <c r="F13" s="12" t="s">
        <v>264</v>
      </c>
      <c r="G13" s="13" t="s">
        <v>264</v>
      </c>
      <c r="H13" s="13" t="s">
        <v>264</v>
      </c>
      <c r="I13" s="81" t="s">
        <v>264</v>
      </c>
    </row>
    <row r="14" spans="1:9" ht="15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4.25" customHeight="1" x14ac:dyDescent="0.2">
      <c r="A15" s="18" t="s">
        <v>124</v>
      </c>
      <c r="B15" s="12">
        <v>568</v>
      </c>
      <c r="C15" s="13">
        <v>25</v>
      </c>
      <c r="D15" s="13">
        <v>41</v>
      </c>
      <c r="E15" s="81">
        <v>195.23809523809524</v>
      </c>
      <c r="F15" s="12">
        <v>17</v>
      </c>
      <c r="G15" s="13">
        <v>18</v>
      </c>
      <c r="H15" s="13">
        <v>37</v>
      </c>
      <c r="I15" s="81">
        <v>194.73684210526315</v>
      </c>
    </row>
    <row r="16" spans="1:9" ht="15" customHeight="1" x14ac:dyDescent="0.2">
      <c r="A16" s="43" t="s">
        <v>129</v>
      </c>
      <c r="B16" s="12" t="s">
        <v>264</v>
      </c>
      <c r="C16" s="13" t="s">
        <v>264</v>
      </c>
      <c r="D16" s="13" t="s">
        <v>264</v>
      </c>
      <c r="E16" s="81" t="s">
        <v>264</v>
      </c>
      <c r="F16" s="12" t="s">
        <v>264</v>
      </c>
      <c r="G16" s="13" t="s">
        <v>264</v>
      </c>
      <c r="H16" s="13" t="s">
        <v>264</v>
      </c>
      <c r="I16" s="81" t="s">
        <v>264</v>
      </c>
    </row>
    <row r="17" spans="1:11" ht="15" customHeight="1" x14ac:dyDescent="0.2">
      <c r="A17" s="43" t="s">
        <v>130</v>
      </c>
      <c r="B17" s="12" t="s">
        <v>264</v>
      </c>
      <c r="C17" s="13" t="s">
        <v>264</v>
      </c>
      <c r="D17" s="13" t="s">
        <v>264</v>
      </c>
      <c r="E17" s="81" t="s">
        <v>264</v>
      </c>
      <c r="F17" s="12" t="s">
        <v>264</v>
      </c>
      <c r="G17" s="13" t="s">
        <v>264</v>
      </c>
      <c r="H17" s="13" t="s">
        <v>264</v>
      </c>
      <c r="I17" s="81" t="s">
        <v>264</v>
      </c>
    </row>
    <row r="18" spans="1:11" ht="15" customHeight="1" x14ac:dyDescent="0.2">
      <c r="A18" s="43" t="s">
        <v>131</v>
      </c>
      <c r="B18" s="12">
        <v>568</v>
      </c>
      <c r="C18" s="13">
        <v>25</v>
      </c>
      <c r="D18" s="13">
        <v>41</v>
      </c>
      <c r="E18" s="81">
        <v>195.23809523809524</v>
      </c>
      <c r="F18" s="12">
        <v>17</v>
      </c>
      <c r="G18" s="13">
        <v>18</v>
      </c>
      <c r="H18" s="13">
        <v>37</v>
      </c>
      <c r="I18" s="81">
        <v>194.73684210526315</v>
      </c>
    </row>
    <row r="19" spans="1:11" ht="1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2.5" x14ac:dyDescent="0.2">
      <c r="A20" s="192" t="s">
        <v>540</v>
      </c>
      <c r="B20" s="12">
        <v>21990</v>
      </c>
      <c r="C20" s="13">
        <v>1591</v>
      </c>
      <c r="D20" s="13">
        <v>3187</v>
      </c>
      <c r="E20" s="81">
        <v>143.10731926358329</v>
      </c>
      <c r="F20" s="12">
        <v>38418</v>
      </c>
      <c r="G20" s="13">
        <v>45627</v>
      </c>
      <c r="H20" s="13">
        <v>46366</v>
      </c>
      <c r="I20" s="81">
        <v>119.53388847353632</v>
      </c>
    </row>
    <row r="21" spans="1:11" ht="14.25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4.25" customHeight="1" x14ac:dyDescent="0.2">
      <c r="A22" s="25" t="s">
        <v>132</v>
      </c>
      <c r="B22" s="26" t="s">
        <v>264</v>
      </c>
      <c r="C22" s="27" t="s">
        <v>264</v>
      </c>
      <c r="D22" s="27" t="s">
        <v>264</v>
      </c>
      <c r="E22" s="83" t="s">
        <v>264</v>
      </c>
      <c r="F22" s="26" t="s">
        <v>264</v>
      </c>
      <c r="G22" s="27" t="s">
        <v>264</v>
      </c>
      <c r="H22" s="27" t="s">
        <v>264</v>
      </c>
      <c r="I22" s="83" t="s">
        <v>264</v>
      </c>
      <c r="J22" s="7"/>
      <c r="K22" s="7"/>
    </row>
    <row r="23" spans="1:11" ht="14.2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52" t="s">
        <v>480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52" t="s">
        <v>481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/>
  </sheetViews>
  <sheetFormatPr defaultRowHeight="12.75" x14ac:dyDescent="0.2"/>
  <cols>
    <col min="1" max="1" width="56" style="269" customWidth="1"/>
    <col min="2" max="5" width="9.140625" style="269"/>
  </cols>
  <sheetData>
    <row r="1" spans="1:5" ht="15" customHeight="1" x14ac:dyDescent="0.2">
      <c r="A1" s="292" t="s">
        <v>593</v>
      </c>
      <c r="B1" s="293"/>
      <c r="C1" s="293"/>
      <c r="D1" s="293"/>
      <c r="E1" s="293"/>
    </row>
    <row r="2" spans="1:5" ht="15" customHeight="1" x14ac:dyDescent="0.2">
      <c r="A2" s="293"/>
      <c r="B2" s="293"/>
      <c r="C2" s="293"/>
      <c r="D2" s="293"/>
      <c r="E2" s="294"/>
    </row>
    <row r="3" spans="1:5" ht="15" customHeight="1" x14ac:dyDescent="0.2">
      <c r="A3" s="295"/>
      <c r="B3" s="358" t="s">
        <v>594</v>
      </c>
      <c r="C3" s="359"/>
      <c r="D3" s="359"/>
      <c r="E3" s="359"/>
    </row>
    <row r="4" spans="1:5" ht="15" customHeight="1" x14ac:dyDescent="0.2">
      <c r="A4" s="296" t="s">
        <v>595</v>
      </c>
      <c r="B4" s="350"/>
      <c r="C4" s="351"/>
      <c r="D4" s="284"/>
      <c r="E4" s="142" t="s">
        <v>634</v>
      </c>
    </row>
    <row r="5" spans="1:5" ht="15" customHeight="1" x14ac:dyDescent="0.2">
      <c r="A5" s="297" t="s">
        <v>596</v>
      </c>
      <c r="B5" s="168" t="s">
        <v>571</v>
      </c>
      <c r="C5" s="169" t="s">
        <v>635</v>
      </c>
      <c r="D5" s="169" t="s">
        <v>634</v>
      </c>
      <c r="E5" s="169" t="s">
        <v>636</v>
      </c>
    </row>
    <row r="6" spans="1:5" ht="15" customHeight="1" x14ac:dyDescent="0.2">
      <c r="A6" s="298" t="s">
        <v>0</v>
      </c>
      <c r="B6" s="22">
        <v>23704</v>
      </c>
      <c r="C6" s="16">
        <v>1582</v>
      </c>
      <c r="D6" s="16">
        <v>3286</v>
      </c>
      <c r="E6" s="75">
        <v>105.01757750079899</v>
      </c>
    </row>
    <row r="7" spans="1:5" ht="15" customHeight="1" x14ac:dyDescent="0.2">
      <c r="A7" s="299"/>
      <c r="B7" s="15"/>
      <c r="C7" s="16"/>
      <c r="D7" s="16"/>
      <c r="E7" s="78"/>
    </row>
    <row r="8" spans="1:5" ht="15" customHeight="1" x14ac:dyDescent="0.2">
      <c r="A8" s="300" t="s">
        <v>597</v>
      </c>
      <c r="B8" s="12">
        <v>3868</v>
      </c>
      <c r="C8" s="13">
        <v>291</v>
      </c>
      <c r="D8" s="13">
        <v>556</v>
      </c>
      <c r="E8" s="81">
        <v>110.97804391217565</v>
      </c>
    </row>
    <row r="9" spans="1:5" ht="15" customHeight="1" x14ac:dyDescent="0.2">
      <c r="A9" s="300" t="s">
        <v>598</v>
      </c>
      <c r="B9" s="12">
        <v>9834</v>
      </c>
      <c r="C9" s="13">
        <v>564</v>
      </c>
      <c r="D9" s="13">
        <v>1272</v>
      </c>
      <c r="E9" s="81">
        <v>123.25581395348837</v>
      </c>
    </row>
    <row r="10" spans="1:5" ht="15" customHeight="1" x14ac:dyDescent="0.2">
      <c r="A10" s="300" t="s">
        <v>599</v>
      </c>
      <c r="B10" s="12">
        <v>5516</v>
      </c>
      <c r="C10" s="13">
        <v>410</v>
      </c>
      <c r="D10" s="13">
        <v>787</v>
      </c>
      <c r="E10" s="81">
        <v>85.357917570498927</v>
      </c>
    </row>
    <row r="11" spans="1:5" ht="15" customHeight="1" x14ac:dyDescent="0.2">
      <c r="A11" s="300" t="s">
        <v>600</v>
      </c>
      <c r="B11" s="12">
        <v>2945</v>
      </c>
      <c r="C11" s="13">
        <v>198</v>
      </c>
      <c r="D11" s="13">
        <v>368</v>
      </c>
      <c r="E11" s="81">
        <v>87.203791469194314</v>
      </c>
    </row>
    <row r="12" spans="1:5" ht="15" customHeight="1" x14ac:dyDescent="0.2">
      <c r="A12" s="300" t="s">
        <v>601</v>
      </c>
      <c r="B12" s="12">
        <v>142</v>
      </c>
      <c r="C12" s="13">
        <v>15</v>
      </c>
      <c r="D12" s="13">
        <v>26</v>
      </c>
      <c r="E12" s="81">
        <v>144.44444444444443</v>
      </c>
    </row>
    <row r="13" spans="1:5" ht="15" customHeight="1" x14ac:dyDescent="0.2">
      <c r="A13" s="300" t="s">
        <v>602</v>
      </c>
      <c r="B13" s="12">
        <v>441</v>
      </c>
      <c r="C13" s="13">
        <v>46</v>
      </c>
      <c r="D13" s="13">
        <v>116</v>
      </c>
      <c r="E13" s="81">
        <v>187.09677419354838</v>
      </c>
    </row>
    <row r="14" spans="1:5" ht="15" customHeight="1" x14ac:dyDescent="0.2">
      <c r="A14" s="300" t="s">
        <v>603</v>
      </c>
      <c r="B14" s="12">
        <v>72</v>
      </c>
      <c r="C14" s="13">
        <v>3</v>
      </c>
      <c r="D14" s="13">
        <v>6</v>
      </c>
      <c r="E14" s="81">
        <v>100</v>
      </c>
    </row>
    <row r="15" spans="1:5" ht="15" customHeight="1" x14ac:dyDescent="0.2">
      <c r="A15" s="300" t="s">
        <v>604</v>
      </c>
      <c r="B15" s="12">
        <v>10</v>
      </c>
      <c r="C15" s="13"/>
      <c r="D15" s="13">
        <v>1</v>
      </c>
      <c r="E15" s="81" t="s">
        <v>264</v>
      </c>
    </row>
    <row r="16" spans="1:5" ht="15" customHeight="1" x14ac:dyDescent="0.2">
      <c r="A16" s="300" t="s">
        <v>605</v>
      </c>
      <c r="B16" s="12">
        <v>733</v>
      </c>
      <c r="C16" s="13">
        <v>43</v>
      </c>
      <c r="D16" s="13">
        <v>113</v>
      </c>
      <c r="E16" s="81">
        <v>84.962406015037601</v>
      </c>
    </row>
    <row r="17" spans="1:5" ht="15" customHeight="1" x14ac:dyDescent="0.2">
      <c r="A17" s="301" t="s">
        <v>606</v>
      </c>
      <c r="B17" s="26">
        <v>143</v>
      </c>
      <c r="C17" s="27">
        <v>12</v>
      </c>
      <c r="D17" s="27">
        <v>41</v>
      </c>
      <c r="E17" s="83">
        <v>124.24242424242425</v>
      </c>
    </row>
    <row r="18" spans="1:5" ht="15" customHeight="1" x14ac:dyDescent="0.2">
      <c r="A18" s="302"/>
      <c r="B18" s="303"/>
      <c r="C18" s="303"/>
      <c r="D18" s="303"/>
      <c r="E18" s="304"/>
    </row>
    <row r="19" spans="1:5" ht="15" customHeight="1" x14ac:dyDescent="0.2">
      <c r="A19" s="305" t="s">
        <v>607</v>
      </c>
      <c r="B19" s="303"/>
      <c r="C19" s="303"/>
      <c r="D19" s="303"/>
      <c r="E19" s="304"/>
    </row>
    <row r="20" spans="1:5" ht="15" customHeight="1" x14ac:dyDescent="0.2">
      <c r="A20" s="305" t="s">
        <v>608</v>
      </c>
      <c r="B20" s="303"/>
      <c r="C20" s="303"/>
      <c r="D20" s="303"/>
      <c r="E20" s="304"/>
    </row>
    <row r="21" spans="1:5" ht="15" customHeight="1" x14ac:dyDescent="0.2">
      <c r="A21" s="306"/>
      <c r="B21" s="306"/>
      <c r="C21" s="306"/>
      <c r="D21" s="306"/>
      <c r="E21" s="306"/>
    </row>
    <row r="22" spans="1:5" ht="15" customHeight="1" x14ac:dyDescent="0.2">
      <c r="A22" s="307" t="s">
        <v>148</v>
      </c>
      <c r="B22" s="306"/>
      <c r="C22" s="306"/>
      <c r="D22" s="306"/>
      <c r="E22" s="306"/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58" t="s">
        <v>133</v>
      </c>
      <c r="C3" s="359"/>
      <c r="D3" s="359"/>
      <c r="E3" s="360"/>
      <c r="F3" s="358" t="s">
        <v>135</v>
      </c>
      <c r="G3" s="359"/>
      <c r="H3" s="359"/>
    </row>
    <row r="4" spans="1:8" ht="15" customHeight="1" x14ac:dyDescent="0.2">
      <c r="A4" s="50"/>
      <c r="B4" s="350"/>
      <c r="C4" s="351"/>
      <c r="D4" s="263"/>
      <c r="E4" s="142" t="s">
        <v>588</v>
      </c>
      <c r="F4" s="353" t="s">
        <v>136</v>
      </c>
      <c r="G4" s="354"/>
      <c r="H4" s="354"/>
    </row>
    <row r="5" spans="1:8" ht="15" customHeight="1" x14ac:dyDescent="0.2">
      <c r="A5" s="162" t="s">
        <v>137</v>
      </c>
      <c r="B5" s="168" t="s">
        <v>571</v>
      </c>
      <c r="C5" s="169" t="s">
        <v>626</v>
      </c>
      <c r="D5" s="169" t="s">
        <v>588</v>
      </c>
      <c r="E5" s="169" t="s">
        <v>587</v>
      </c>
      <c r="F5" s="168" t="s">
        <v>556</v>
      </c>
      <c r="G5" s="169" t="s">
        <v>572</v>
      </c>
      <c r="H5" s="169" t="s">
        <v>626</v>
      </c>
    </row>
    <row r="6" spans="1:8" ht="15" customHeight="1" x14ac:dyDescent="0.2">
      <c r="A6" s="21" t="s">
        <v>0</v>
      </c>
      <c r="B6" s="195">
        <v>22560</v>
      </c>
      <c r="C6" s="196">
        <v>1616</v>
      </c>
      <c r="D6" s="196">
        <v>3228</v>
      </c>
      <c r="E6" s="207">
        <v>143.59430604982205</v>
      </c>
      <c r="F6" s="22">
        <v>38444</v>
      </c>
      <c r="G6" s="23">
        <v>45654</v>
      </c>
      <c r="H6" s="23">
        <v>46412</v>
      </c>
    </row>
    <row r="7" spans="1:8" ht="12.75" customHeight="1" x14ac:dyDescent="0.2">
      <c r="A7" s="11"/>
      <c r="B7" s="198"/>
      <c r="C7" s="199"/>
      <c r="D7" s="199"/>
      <c r="E7" s="208"/>
      <c r="F7" s="15"/>
      <c r="G7" s="16"/>
      <c r="H7" s="16"/>
    </row>
    <row r="8" spans="1:8" ht="15" customHeight="1" x14ac:dyDescent="0.2">
      <c r="A8" s="70" t="s">
        <v>138</v>
      </c>
      <c r="B8" s="213">
        <v>22535</v>
      </c>
      <c r="C8" s="209">
        <v>1616</v>
      </c>
      <c r="D8" s="209">
        <v>3228</v>
      </c>
      <c r="E8" s="210">
        <v>143.59430604982205</v>
      </c>
      <c r="F8" s="71">
        <v>38427</v>
      </c>
      <c r="G8" s="17">
        <v>45638</v>
      </c>
      <c r="H8" s="17">
        <v>46397</v>
      </c>
    </row>
    <row r="9" spans="1:8" ht="15" customHeight="1" x14ac:dyDescent="0.2">
      <c r="A9" s="43" t="s">
        <v>139</v>
      </c>
      <c r="B9" s="201">
        <v>20020</v>
      </c>
      <c r="C9" s="202">
        <v>1432</v>
      </c>
      <c r="D9" s="202">
        <v>2845</v>
      </c>
      <c r="E9" s="211">
        <v>143.46949067070096</v>
      </c>
      <c r="F9" s="12">
        <v>36392</v>
      </c>
      <c r="G9" s="13">
        <v>41668</v>
      </c>
      <c r="H9" s="13">
        <v>42182</v>
      </c>
    </row>
    <row r="10" spans="1:8" ht="15" customHeight="1" x14ac:dyDescent="0.2">
      <c r="A10" s="43" t="s">
        <v>141</v>
      </c>
      <c r="B10" s="201">
        <v>2500</v>
      </c>
      <c r="C10" s="202">
        <v>178</v>
      </c>
      <c r="D10" s="202">
        <v>372</v>
      </c>
      <c r="E10" s="211">
        <v>141.98473282442748</v>
      </c>
      <c r="F10" s="12">
        <v>2026</v>
      </c>
      <c r="G10" s="13">
        <v>3965</v>
      </c>
      <c r="H10" s="13">
        <v>4203</v>
      </c>
    </row>
    <row r="11" spans="1:8" ht="15" customHeight="1" x14ac:dyDescent="0.2">
      <c r="A11" s="43" t="s">
        <v>538</v>
      </c>
      <c r="B11" s="201">
        <v>7</v>
      </c>
      <c r="C11" s="202">
        <v>6</v>
      </c>
      <c r="D11" s="202">
        <v>6</v>
      </c>
      <c r="E11" s="211">
        <v>200</v>
      </c>
      <c r="F11" s="12">
        <v>5</v>
      </c>
      <c r="G11" s="13">
        <v>4</v>
      </c>
      <c r="H11" s="13">
        <v>6</v>
      </c>
    </row>
    <row r="12" spans="1:8" ht="15" customHeight="1" x14ac:dyDescent="0.2">
      <c r="A12" s="43" t="s">
        <v>142</v>
      </c>
      <c r="B12" s="201">
        <v>8</v>
      </c>
      <c r="C12" s="202" t="s">
        <v>264</v>
      </c>
      <c r="D12" s="202">
        <v>5</v>
      </c>
      <c r="E12" s="211" t="s">
        <v>264</v>
      </c>
      <c r="F12" s="12">
        <v>3</v>
      </c>
      <c r="G12" s="13">
        <v>1</v>
      </c>
      <c r="H12" s="13">
        <v>6</v>
      </c>
    </row>
    <row r="13" spans="1:8" ht="15" customHeight="1" x14ac:dyDescent="0.2">
      <c r="A13" s="43" t="s">
        <v>140</v>
      </c>
      <c r="B13" s="201" t="s">
        <v>264</v>
      </c>
      <c r="C13" s="202" t="s">
        <v>264</v>
      </c>
      <c r="D13" s="202" t="s">
        <v>264</v>
      </c>
      <c r="E13" s="211" t="s">
        <v>264</v>
      </c>
      <c r="F13" s="12">
        <v>1</v>
      </c>
      <c r="G13" s="13" t="s">
        <v>264</v>
      </c>
      <c r="H13" s="13" t="s">
        <v>264</v>
      </c>
    </row>
    <row r="14" spans="1:8" ht="9.75" customHeight="1" x14ac:dyDescent="0.2">
      <c r="A14" s="18"/>
      <c r="B14" s="201"/>
      <c r="C14" s="202"/>
      <c r="D14" s="202"/>
      <c r="E14" s="211"/>
      <c r="F14" s="12"/>
      <c r="G14" s="13"/>
      <c r="H14" s="13"/>
    </row>
    <row r="15" spans="1:8" ht="15" customHeight="1" x14ac:dyDescent="0.2">
      <c r="A15" s="70" t="s">
        <v>143</v>
      </c>
      <c r="B15" s="213">
        <v>25</v>
      </c>
      <c r="C15" s="209" t="s">
        <v>264</v>
      </c>
      <c r="D15" s="209" t="s">
        <v>264</v>
      </c>
      <c r="E15" s="210" t="s">
        <v>264</v>
      </c>
      <c r="F15" s="71">
        <v>17</v>
      </c>
      <c r="G15" s="17">
        <v>16</v>
      </c>
      <c r="H15" s="17">
        <v>15</v>
      </c>
    </row>
    <row r="16" spans="1:8" ht="15" customHeight="1" x14ac:dyDescent="0.2">
      <c r="A16" s="43" t="s">
        <v>535</v>
      </c>
      <c r="B16" s="201" t="s">
        <v>264</v>
      </c>
      <c r="C16" s="202" t="s">
        <v>264</v>
      </c>
      <c r="D16" s="202" t="s">
        <v>264</v>
      </c>
      <c r="E16" s="211" t="s">
        <v>264</v>
      </c>
      <c r="F16" s="12">
        <v>1</v>
      </c>
      <c r="G16" s="13">
        <v>1</v>
      </c>
      <c r="H16" s="13">
        <v>1</v>
      </c>
    </row>
    <row r="17" spans="1:14" ht="15" customHeight="1" x14ac:dyDescent="0.2">
      <c r="A17" s="43" t="s">
        <v>542</v>
      </c>
      <c r="B17" s="201" t="s">
        <v>264</v>
      </c>
      <c r="C17" s="202" t="s">
        <v>264</v>
      </c>
      <c r="D17" s="202" t="s">
        <v>264</v>
      </c>
      <c r="E17" s="211" t="s">
        <v>264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534</v>
      </c>
      <c r="B18" s="201" t="s">
        <v>264</v>
      </c>
      <c r="C18" s="202" t="s">
        <v>264</v>
      </c>
      <c r="D18" s="202" t="s">
        <v>264</v>
      </c>
      <c r="E18" s="211" t="s">
        <v>264</v>
      </c>
      <c r="F18" s="12">
        <v>1</v>
      </c>
      <c r="G18" s="13" t="s">
        <v>264</v>
      </c>
      <c r="H18" s="13" t="s">
        <v>264</v>
      </c>
    </row>
    <row r="19" spans="1:14" ht="15" customHeight="1" x14ac:dyDescent="0.2">
      <c r="A19" s="43" t="s">
        <v>144</v>
      </c>
      <c r="B19" s="201">
        <v>10</v>
      </c>
      <c r="C19" s="202" t="s">
        <v>264</v>
      </c>
      <c r="D19" s="202" t="s">
        <v>264</v>
      </c>
      <c r="E19" s="211" t="s">
        <v>264</v>
      </c>
      <c r="F19" s="12" t="s">
        <v>264</v>
      </c>
      <c r="G19" s="13" t="s">
        <v>264</v>
      </c>
      <c r="H19" s="13" t="s">
        <v>264</v>
      </c>
    </row>
    <row r="20" spans="1:14" ht="15" customHeight="1" x14ac:dyDescent="0.2">
      <c r="A20" s="43" t="s">
        <v>558</v>
      </c>
      <c r="B20" s="201">
        <v>8</v>
      </c>
      <c r="C20" s="281" t="s">
        <v>264</v>
      </c>
      <c r="D20" s="202" t="s">
        <v>264</v>
      </c>
      <c r="E20" s="211" t="s">
        <v>264</v>
      </c>
      <c r="F20" s="12" t="s">
        <v>264</v>
      </c>
      <c r="G20" s="13" t="s">
        <v>264</v>
      </c>
      <c r="H20" s="13" t="s">
        <v>264</v>
      </c>
    </row>
    <row r="21" spans="1:14" ht="15" customHeight="1" x14ac:dyDescent="0.2">
      <c r="A21" s="107" t="s">
        <v>471</v>
      </c>
      <c r="B21" s="204">
        <v>7</v>
      </c>
      <c r="C21" s="205" t="s">
        <v>264</v>
      </c>
      <c r="D21" s="205" t="s">
        <v>264</v>
      </c>
      <c r="E21" s="212" t="s">
        <v>264</v>
      </c>
      <c r="F21" s="108">
        <v>14</v>
      </c>
      <c r="G21" s="109">
        <v>14</v>
      </c>
      <c r="H21" s="109">
        <v>13</v>
      </c>
    </row>
    <row r="22" spans="1:14" ht="15" customHeight="1" x14ac:dyDescent="0.2">
      <c r="A22" s="10"/>
      <c r="B22" s="58"/>
      <c r="C22" s="58"/>
      <c r="D22" s="58"/>
      <c r="E22" s="10"/>
      <c r="F22" s="10"/>
      <c r="G22" s="10"/>
      <c r="H22" s="58"/>
    </row>
    <row r="23" spans="1:14" ht="15" customHeight="1" x14ac:dyDescent="0.2">
      <c r="A23" s="6" t="s">
        <v>480</v>
      </c>
      <c r="C23" s="7"/>
      <c r="D23" s="7"/>
      <c r="F23" s="7"/>
      <c r="G23" s="7"/>
      <c r="H23" s="7"/>
    </row>
    <row r="24" spans="1:14" ht="15" customHeight="1" x14ac:dyDescent="0.2">
      <c r="A24" s="6" t="s">
        <v>481</v>
      </c>
      <c r="B24" s="7"/>
      <c r="C24" s="7"/>
      <c r="D24" s="7"/>
      <c r="E24" s="7"/>
      <c r="F24" s="7"/>
      <c r="G24" s="7"/>
      <c r="H24" s="7"/>
    </row>
    <row r="25" spans="1:14" ht="15" customHeight="1" x14ac:dyDescent="0.2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</row>
    <row r="26" spans="1:14" ht="15" customHeight="1" x14ac:dyDescent="0.2">
      <c r="A26" s="68" t="s">
        <v>148</v>
      </c>
      <c r="C26" s="7"/>
      <c r="D26" s="7"/>
      <c r="F26" s="7"/>
      <c r="G26" s="7"/>
      <c r="H26" s="7"/>
    </row>
    <row r="27" spans="1:14" ht="15" customHeight="1" x14ac:dyDescent="0.2">
      <c r="C27" s="7"/>
      <c r="D27" s="7"/>
      <c r="E27" s="7"/>
      <c r="F27" s="7"/>
      <c r="G27" s="7"/>
      <c r="H27" s="7"/>
    </row>
    <row r="28" spans="1:14" ht="15" customHeight="1" x14ac:dyDescent="0.2">
      <c r="A28" s="43"/>
      <c r="B28" s="7"/>
      <c r="C28" s="7"/>
      <c r="D28" s="7"/>
      <c r="E28" s="7"/>
      <c r="G28" s="7"/>
      <c r="H28" s="7"/>
      <c r="I28" s="7"/>
    </row>
    <row r="29" spans="1:14" ht="15" customHeight="1" x14ac:dyDescent="0.2">
      <c r="B29" s="7"/>
      <c r="C29" s="7"/>
      <c r="D29" s="7"/>
      <c r="E29" s="7"/>
    </row>
    <row r="39" spans="8:9" ht="15" customHeight="1" x14ac:dyDescent="0.2">
      <c r="H39" s="7"/>
      <c r="I39" s="7"/>
    </row>
  </sheetData>
  <mergeCells count="4">
    <mergeCell ref="B3:E3"/>
    <mergeCell ref="F3:H3"/>
    <mergeCell ref="F4:H4"/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/>
  </sheetViews>
  <sheetFormatPr defaultRowHeight="12.75" x14ac:dyDescent="0.2"/>
  <cols>
    <col min="1" max="1" width="24.85546875" style="269" customWidth="1"/>
    <col min="2" max="6" width="9.140625" style="269"/>
  </cols>
  <sheetData>
    <row r="1" spans="1:5" ht="15" customHeight="1" x14ac:dyDescent="0.2">
      <c r="A1" s="292" t="s">
        <v>609</v>
      </c>
      <c r="B1" s="293"/>
      <c r="C1" s="293"/>
      <c r="D1" s="293"/>
      <c r="E1" s="293"/>
    </row>
    <row r="2" spans="1:5" ht="15" customHeight="1" x14ac:dyDescent="0.2">
      <c r="A2" s="293"/>
      <c r="B2" s="293"/>
      <c r="C2" s="293"/>
      <c r="D2" s="293"/>
      <c r="E2" s="294"/>
    </row>
    <row r="3" spans="1:5" ht="15" customHeight="1" x14ac:dyDescent="0.2">
      <c r="A3" s="295"/>
      <c r="B3" s="367" t="s">
        <v>594</v>
      </c>
      <c r="C3" s="368"/>
      <c r="D3" s="368"/>
      <c r="E3" s="368"/>
    </row>
    <row r="4" spans="1:5" ht="15" customHeight="1" x14ac:dyDescent="0.2">
      <c r="A4" s="296" t="s">
        <v>595</v>
      </c>
      <c r="B4" s="369"/>
      <c r="C4" s="370"/>
      <c r="D4" s="308"/>
      <c r="E4" s="309" t="s">
        <v>634</v>
      </c>
    </row>
    <row r="5" spans="1:5" ht="15" customHeight="1" x14ac:dyDescent="0.2">
      <c r="A5" s="297" t="s">
        <v>596</v>
      </c>
      <c r="B5" s="310" t="s">
        <v>571</v>
      </c>
      <c r="C5" s="311" t="s">
        <v>635</v>
      </c>
      <c r="D5" s="311" t="s">
        <v>634</v>
      </c>
      <c r="E5" s="311" t="s">
        <v>636</v>
      </c>
    </row>
    <row r="6" spans="1:5" ht="15" customHeight="1" x14ac:dyDescent="0.2">
      <c r="A6" s="312" t="s">
        <v>0</v>
      </c>
      <c r="B6" s="313">
        <v>23704</v>
      </c>
      <c r="C6" s="314">
        <v>1582</v>
      </c>
      <c r="D6" s="314">
        <v>3286</v>
      </c>
      <c r="E6" s="315">
        <v>105.01757750079899</v>
      </c>
    </row>
    <row r="7" spans="1:5" ht="15" customHeight="1" x14ac:dyDescent="0.2">
      <c r="A7" s="316"/>
      <c r="B7" s="317"/>
      <c r="C7" s="318"/>
      <c r="D7" s="318"/>
      <c r="E7" s="319"/>
    </row>
    <row r="8" spans="1:5" ht="15" customHeight="1" x14ac:dyDescent="0.2">
      <c r="A8" s="320" t="s">
        <v>142</v>
      </c>
      <c r="B8" s="321">
        <v>12503</v>
      </c>
      <c r="C8" s="322">
        <v>901</v>
      </c>
      <c r="D8" s="322">
        <v>1788</v>
      </c>
      <c r="E8" s="323">
        <v>116.93917593198168</v>
      </c>
    </row>
    <row r="9" spans="1:5" ht="15" customHeight="1" x14ac:dyDescent="0.2">
      <c r="A9" s="320" t="s">
        <v>141</v>
      </c>
      <c r="B9" s="321">
        <v>4334</v>
      </c>
      <c r="C9" s="322">
        <v>208</v>
      </c>
      <c r="D9" s="322">
        <v>473</v>
      </c>
      <c r="E9" s="323">
        <v>65.51246537396122</v>
      </c>
    </row>
    <row r="10" spans="1:5" ht="15" customHeight="1" x14ac:dyDescent="0.2">
      <c r="A10" s="320" t="s">
        <v>538</v>
      </c>
      <c r="B10" s="321">
        <v>2728</v>
      </c>
      <c r="C10" s="322">
        <v>178</v>
      </c>
      <c r="D10" s="322">
        <v>372</v>
      </c>
      <c r="E10" s="323">
        <v>102.76243093922652</v>
      </c>
    </row>
    <row r="11" spans="1:5" ht="15" customHeight="1" x14ac:dyDescent="0.2">
      <c r="A11" s="320" t="s">
        <v>139</v>
      </c>
      <c r="B11" s="321">
        <v>1114</v>
      </c>
      <c r="C11" s="322">
        <v>55</v>
      </c>
      <c r="D11" s="322">
        <v>193</v>
      </c>
      <c r="E11" s="323">
        <v>135.91549295774647</v>
      </c>
    </row>
    <row r="12" spans="1:5" ht="15" customHeight="1" x14ac:dyDescent="0.2">
      <c r="A12" s="320" t="s">
        <v>611</v>
      </c>
      <c r="B12" s="321">
        <v>454</v>
      </c>
      <c r="C12" s="322">
        <v>52</v>
      </c>
      <c r="D12" s="322">
        <v>80</v>
      </c>
      <c r="E12" s="323">
        <v>380.95238095238091</v>
      </c>
    </row>
    <row r="13" spans="1:5" ht="15" customHeight="1" x14ac:dyDescent="0.2">
      <c r="A13" s="320" t="s">
        <v>144</v>
      </c>
      <c r="B13" s="321">
        <v>379</v>
      </c>
      <c r="C13" s="322">
        <v>33</v>
      </c>
      <c r="D13" s="322">
        <v>69</v>
      </c>
      <c r="E13" s="323">
        <v>125.45454545454547</v>
      </c>
    </row>
    <row r="14" spans="1:5" ht="15" customHeight="1" x14ac:dyDescent="0.2">
      <c r="A14" s="320" t="s">
        <v>610</v>
      </c>
      <c r="B14" s="321">
        <v>552</v>
      </c>
      <c r="C14" s="322">
        <v>32</v>
      </c>
      <c r="D14" s="322">
        <v>75</v>
      </c>
      <c r="E14" s="323">
        <v>84.269662921348313</v>
      </c>
    </row>
    <row r="15" spans="1:5" ht="15" customHeight="1" x14ac:dyDescent="0.2">
      <c r="A15" s="320" t="s">
        <v>637</v>
      </c>
      <c r="B15" s="321">
        <v>162</v>
      </c>
      <c r="C15" s="322">
        <v>21</v>
      </c>
      <c r="D15" s="322">
        <v>26</v>
      </c>
      <c r="E15" s="323">
        <v>144.44444444444443</v>
      </c>
    </row>
    <row r="16" spans="1:5" ht="15" customHeight="1" x14ac:dyDescent="0.2">
      <c r="A16" s="320" t="s">
        <v>612</v>
      </c>
      <c r="B16" s="321">
        <v>305</v>
      </c>
      <c r="C16" s="322">
        <v>19</v>
      </c>
      <c r="D16" s="322">
        <v>44</v>
      </c>
      <c r="E16" s="323">
        <v>110.00000000000001</v>
      </c>
    </row>
    <row r="17" spans="1:5" ht="15" customHeight="1" x14ac:dyDescent="0.2">
      <c r="A17" s="320" t="s">
        <v>613</v>
      </c>
      <c r="B17" s="321">
        <v>311</v>
      </c>
      <c r="C17" s="322">
        <v>19</v>
      </c>
      <c r="D17" s="322">
        <v>41</v>
      </c>
      <c r="E17" s="323">
        <v>105.12820512820514</v>
      </c>
    </row>
    <row r="18" spans="1:5" ht="15" customHeight="1" x14ac:dyDescent="0.2">
      <c r="A18" s="320" t="s">
        <v>614</v>
      </c>
      <c r="B18" s="321">
        <v>126</v>
      </c>
      <c r="C18" s="322">
        <v>13</v>
      </c>
      <c r="D18" s="322">
        <v>26</v>
      </c>
      <c r="E18" s="323">
        <v>260</v>
      </c>
    </row>
    <row r="19" spans="1:5" ht="15" customHeight="1" x14ac:dyDescent="0.2">
      <c r="A19" s="320" t="s">
        <v>615</v>
      </c>
      <c r="B19" s="321">
        <v>82</v>
      </c>
      <c r="C19" s="322">
        <v>11</v>
      </c>
      <c r="D19" s="322">
        <v>20</v>
      </c>
      <c r="E19" s="323">
        <v>285.71428571428572</v>
      </c>
    </row>
    <row r="20" spans="1:5" ht="15" customHeight="1" x14ac:dyDescent="0.2">
      <c r="A20" s="324" t="s">
        <v>471</v>
      </c>
      <c r="B20" s="325">
        <v>654</v>
      </c>
      <c r="C20" s="326">
        <v>40</v>
      </c>
      <c r="D20" s="326">
        <v>79</v>
      </c>
      <c r="E20" s="327">
        <v>83.15789473684211</v>
      </c>
    </row>
    <row r="21" spans="1:5" ht="15" customHeight="1" x14ac:dyDescent="0.2">
      <c r="A21" s="302"/>
      <c r="B21" s="303"/>
      <c r="C21" s="303"/>
      <c r="D21" s="303"/>
      <c r="E21" s="304"/>
    </row>
    <row r="22" spans="1:5" ht="15" customHeight="1" x14ac:dyDescent="0.2">
      <c r="A22" s="305" t="s">
        <v>616</v>
      </c>
      <c r="B22" s="303"/>
      <c r="C22" s="303"/>
      <c r="D22" s="303"/>
      <c r="E22" s="304"/>
    </row>
    <row r="23" spans="1:5" ht="15" customHeight="1" x14ac:dyDescent="0.2">
      <c r="A23" s="305" t="s">
        <v>617</v>
      </c>
      <c r="B23" s="328"/>
      <c r="C23" s="328"/>
      <c r="D23" s="328"/>
      <c r="E23" s="328"/>
    </row>
    <row r="24" spans="1:5" ht="15" customHeight="1" x14ac:dyDescent="0.2">
      <c r="A24" s="329"/>
      <c r="B24" s="328"/>
      <c r="C24" s="328"/>
      <c r="D24" s="328"/>
      <c r="E24" s="328"/>
    </row>
    <row r="25" spans="1:5" ht="15" customHeight="1" x14ac:dyDescent="0.2">
      <c r="A25" s="307" t="s">
        <v>148</v>
      </c>
      <c r="B25" s="330"/>
      <c r="C25" s="330"/>
      <c r="D25" s="330"/>
      <c r="E25" s="330"/>
    </row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1"/>
      <c r="B3" s="358" t="s">
        <v>133</v>
      </c>
      <c r="C3" s="359"/>
      <c r="D3" s="359"/>
      <c r="E3" s="360"/>
      <c r="F3" s="358" t="s">
        <v>135</v>
      </c>
      <c r="G3" s="359"/>
      <c r="H3" s="359"/>
    </row>
    <row r="4" spans="1:8" ht="15" customHeight="1" x14ac:dyDescent="0.2">
      <c r="A4" s="153"/>
      <c r="B4" s="350"/>
      <c r="C4" s="351"/>
      <c r="D4" s="284"/>
      <c r="E4" s="142" t="str">
        <f>[4]Obdobja!B13</f>
        <v>I-II 22</v>
      </c>
      <c r="F4" s="353" t="s">
        <v>136</v>
      </c>
      <c r="G4" s="354"/>
      <c r="H4" s="354"/>
    </row>
    <row r="5" spans="1:8" ht="15" customHeight="1" x14ac:dyDescent="0.2">
      <c r="A5" s="189" t="s">
        <v>62</v>
      </c>
      <c r="B5" s="168" t="s">
        <v>571</v>
      </c>
      <c r="C5" s="169" t="str">
        <f>[4]Obdobja!B11</f>
        <v>II 22</v>
      </c>
      <c r="D5" s="169" t="str">
        <f>[4]Obdobja!B13</f>
        <v>I-II 22</v>
      </c>
      <c r="E5" s="169" t="str">
        <f>[4]Obdobja!C13</f>
        <v>I-II 21</v>
      </c>
      <c r="F5" s="168" t="s">
        <v>556</v>
      </c>
      <c r="G5" s="169" t="s">
        <v>572</v>
      </c>
      <c r="H5" s="169" t="str">
        <f>[4]Obdobja!B11</f>
        <v>II 22</v>
      </c>
    </row>
    <row r="6" spans="1:8" ht="15" customHeight="1" x14ac:dyDescent="0.2">
      <c r="A6" s="21" t="s">
        <v>0</v>
      </c>
      <c r="B6" s="226">
        <v>22560</v>
      </c>
      <c r="C6" s="23">
        <f>SUM(C8:C29)</f>
        <v>1616</v>
      </c>
      <c r="D6" s="23">
        <f>SUM(D8:D29)</f>
        <v>3228</v>
      </c>
      <c r="E6" s="103">
        <f>+D6/'[5]izdana-dejavnost'!C30*100</f>
        <v>143.59430604982205</v>
      </c>
      <c r="F6" s="22">
        <v>38444</v>
      </c>
      <c r="G6" s="23">
        <v>45654</v>
      </c>
      <c r="H6" s="23">
        <f>SUM(H8:H29)</f>
        <v>46412</v>
      </c>
    </row>
    <row r="7" spans="1:8" ht="15" customHeight="1" x14ac:dyDescent="0.2">
      <c r="A7" s="11"/>
      <c r="B7" s="227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28">
        <v>549</v>
      </c>
      <c r="C8" s="13">
        <f>+'[6]izdana-dejavnost'!C6</f>
        <v>15</v>
      </c>
      <c r="D8" s="13">
        <f>+'[6]izdana-dejavnost'!C32</f>
        <v>36</v>
      </c>
      <c r="E8" s="111">
        <f>+D8/'[5]izdana-dejavnost'!C32*100</f>
        <v>200</v>
      </c>
      <c r="F8" s="12">
        <v>263</v>
      </c>
      <c r="G8" s="13">
        <v>172</v>
      </c>
      <c r="H8" s="13">
        <f>+'[6]veljavna-dejavnost'!C6</f>
        <v>171</v>
      </c>
    </row>
    <row r="9" spans="1:8" ht="15" customHeight="1" x14ac:dyDescent="0.2">
      <c r="A9" s="18" t="s">
        <v>3</v>
      </c>
      <c r="B9" s="228">
        <v>12</v>
      </c>
      <c r="C9" s="13" t="s">
        <v>264</v>
      </c>
      <c r="D9" s="13" t="s">
        <v>264</v>
      </c>
      <c r="E9" s="105" t="s">
        <v>264</v>
      </c>
      <c r="F9" s="12">
        <v>19</v>
      </c>
      <c r="G9" s="13">
        <v>24</v>
      </c>
      <c r="H9" s="13">
        <f>+'[6]veljavna-dejavnost'!C7</f>
        <v>19</v>
      </c>
    </row>
    <row r="10" spans="1:8" ht="15" customHeight="1" x14ac:dyDescent="0.2">
      <c r="A10" s="18" t="s">
        <v>4</v>
      </c>
      <c r="B10" s="228">
        <v>5012</v>
      </c>
      <c r="C10" s="13">
        <f>+'[6]izdana-dejavnost'!C8</f>
        <v>360</v>
      </c>
      <c r="D10" s="13">
        <f>+'[6]izdana-dejavnost'!C34</f>
        <v>704</v>
      </c>
      <c r="E10" s="105">
        <f>+D10/'[5]izdana-dejavnost'!C34*100</f>
        <v>176.44110275689223</v>
      </c>
      <c r="F10" s="12">
        <v>9921</v>
      </c>
      <c r="G10" s="13">
        <v>10222</v>
      </c>
      <c r="H10" s="13">
        <f>+'[6]veljavna-dejavnost'!C8</f>
        <v>10171</v>
      </c>
    </row>
    <row r="11" spans="1:8" ht="15" customHeight="1" x14ac:dyDescent="0.2">
      <c r="A11" s="18" t="s">
        <v>5</v>
      </c>
      <c r="B11" s="228">
        <v>6</v>
      </c>
      <c r="C11" s="13">
        <f>+'[6]izdana-dejavnost'!C9</f>
        <v>1</v>
      </c>
      <c r="D11" s="13">
        <f>+'[6]izdana-dejavnost'!C35</f>
        <v>1</v>
      </c>
      <c r="E11" s="105" t="s">
        <v>264</v>
      </c>
      <c r="F11" s="12">
        <v>41</v>
      </c>
      <c r="G11" s="13">
        <v>7</v>
      </c>
      <c r="H11" s="13">
        <f>+'[6]veljavna-dejavnost'!C9</f>
        <v>8</v>
      </c>
    </row>
    <row r="12" spans="1:8" ht="15" customHeight="1" x14ac:dyDescent="0.2">
      <c r="A12" s="18" t="s">
        <v>6</v>
      </c>
      <c r="B12" s="228">
        <v>9</v>
      </c>
      <c r="C12" s="13" t="s">
        <v>264</v>
      </c>
      <c r="D12" s="13">
        <f>+'[6]izdana-dejavnost'!C36</f>
        <v>1</v>
      </c>
      <c r="E12" s="105">
        <f>+D12/'[5]izdana-dejavnost'!C36*100</f>
        <v>100</v>
      </c>
      <c r="F12" s="12">
        <v>39</v>
      </c>
      <c r="G12" s="13">
        <v>33</v>
      </c>
      <c r="H12" s="13">
        <f>+'[6]veljavna-dejavnost'!C10</f>
        <v>33</v>
      </c>
    </row>
    <row r="13" spans="1:8" ht="15" customHeight="1" x14ac:dyDescent="0.2">
      <c r="A13" s="18" t="s">
        <v>7</v>
      </c>
      <c r="B13" s="228">
        <v>4081</v>
      </c>
      <c r="C13" s="13">
        <f>+'[6]izdana-dejavnost'!C11</f>
        <v>285</v>
      </c>
      <c r="D13" s="13">
        <f>+'[6]izdana-dejavnost'!C37</f>
        <v>585</v>
      </c>
      <c r="E13" s="105">
        <f>+D13/'[5]izdana-dejavnost'!C37*100</f>
        <v>158.53658536585365</v>
      </c>
      <c r="F13" s="12">
        <v>11138</v>
      </c>
      <c r="G13" s="13">
        <v>10120</v>
      </c>
      <c r="H13" s="13">
        <f>+'[6]veljavna-dejavnost'!C11</f>
        <v>9795</v>
      </c>
    </row>
    <row r="14" spans="1:8" ht="15" customHeight="1" x14ac:dyDescent="0.2">
      <c r="A14" s="18" t="s">
        <v>8</v>
      </c>
      <c r="B14" s="228">
        <v>412</v>
      </c>
      <c r="C14" s="13">
        <f>+'[6]izdana-dejavnost'!C12</f>
        <v>48</v>
      </c>
      <c r="D14" s="13">
        <f>+'[6]izdana-dejavnost'!C38</f>
        <v>80</v>
      </c>
      <c r="E14" s="105">
        <f>+D14/'[5]izdana-dejavnost'!C38*100</f>
        <v>320</v>
      </c>
      <c r="F14" s="12">
        <v>1089</v>
      </c>
      <c r="G14" s="13">
        <v>1019</v>
      </c>
      <c r="H14" s="13">
        <f>+'[6]veljavna-dejavnost'!C12</f>
        <v>1024</v>
      </c>
    </row>
    <row r="15" spans="1:8" ht="15" customHeight="1" x14ac:dyDescent="0.2">
      <c r="A15" s="18" t="s">
        <v>9</v>
      </c>
      <c r="B15" s="228">
        <v>2548</v>
      </c>
      <c r="C15" s="13">
        <f>+'[6]izdana-dejavnost'!C13</f>
        <v>186</v>
      </c>
      <c r="D15" s="13">
        <f>+'[6]izdana-dejavnost'!C39</f>
        <v>362</v>
      </c>
      <c r="E15" s="105">
        <f>+D15/'[5]izdana-dejavnost'!C39*100</f>
        <v>139.76833976833979</v>
      </c>
      <c r="F15" s="12">
        <v>5981</v>
      </c>
      <c r="G15" s="13">
        <v>5667</v>
      </c>
      <c r="H15" s="13">
        <f>+'[6]veljavna-dejavnost'!C13</f>
        <v>5564</v>
      </c>
    </row>
    <row r="16" spans="1:8" ht="15" customHeight="1" x14ac:dyDescent="0.2">
      <c r="A16" s="18" t="s">
        <v>10</v>
      </c>
      <c r="B16" s="228">
        <v>306</v>
      </c>
      <c r="C16" s="13">
        <f>+'[6]izdana-dejavnost'!C14</f>
        <v>47</v>
      </c>
      <c r="D16" s="13">
        <f>+'[6]izdana-dejavnost'!C40</f>
        <v>89</v>
      </c>
      <c r="E16" s="105">
        <f>+D16/'[5]izdana-dejavnost'!C40*100</f>
        <v>809.09090909090912</v>
      </c>
      <c r="F16" s="12">
        <v>866</v>
      </c>
      <c r="G16" s="13">
        <v>863</v>
      </c>
      <c r="H16" s="13">
        <f>+'[6]veljavna-dejavnost'!C14</f>
        <v>861</v>
      </c>
    </row>
    <row r="17" spans="1:8" ht="15" customHeight="1" x14ac:dyDescent="0.2">
      <c r="A17" s="18" t="s">
        <v>11</v>
      </c>
      <c r="B17" s="228">
        <v>32</v>
      </c>
      <c r="C17" s="13" t="s">
        <v>264</v>
      </c>
      <c r="D17" s="13" t="s">
        <v>264</v>
      </c>
      <c r="E17" s="105" t="s">
        <v>264</v>
      </c>
      <c r="F17" s="12">
        <v>40</v>
      </c>
      <c r="G17" s="13">
        <v>59</v>
      </c>
      <c r="H17" s="13">
        <f>+'[6]veljavna-dejavnost'!C15</f>
        <v>55</v>
      </c>
    </row>
    <row r="18" spans="1:8" ht="15" customHeight="1" x14ac:dyDescent="0.2">
      <c r="A18" s="18" t="s">
        <v>12</v>
      </c>
      <c r="B18" s="228" t="s">
        <v>264</v>
      </c>
      <c r="C18" s="13" t="s">
        <v>264</v>
      </c>
      <c r="D18" s="13" t="s">
        <v>264</v>
      </c>
      <c r="E18" s="105" t="s">
        <v>264</v>
      </c>
      <c r="F18" s="12">
        <v>2</v>
      </c>
      <c r="G18" s="13">
        <v>2</v>
      </c>
      <c r="H18" s="13">
        <f>+'[6]veljavna-dejavnost'!C16</f>
        <v>2</v>
      </c>
    </row>
    <row r="19" spans="1:8" ht="15" customHeight="1" x14ac:dyDescent="0.2">
      <c r="A19" s="18" t="s">
        <v>13</v>
      </c>
      <c r="B19" s="228">
        <v>77</v>
      </c>
      <c r="C19" s="13">
        <f>+'[6]izdana-dejavnost'!C17</f>
        <v>1</v>
      </c>
      <c r="D19" s="13">
        <f>+'[6]izdana-dejavnost'!C43</f>
        <v>13</v>
      </c>
      <c r="E19" s="105">
        <f>+D19/'[5]izdana-dejavnost'!C43*100</f>
        <v>260</v>
      </c>
      <c r="F19" s="12">
        <v>98</v>
      </c>
      <c r="G19" s="13">
        <v>139</v>
      </c>
      <c r="H19" s="13">
        <f>+'[6]veljavna-dejavnost'!C17</f>
        <v>138</v>
      </c>
    </row>
    <row r="20" spans="1:8" ht="15" customHeight="1" x14ac:dyDescent="0.2">
      <c r="A20" s="18" t="s">
        <v>14</v>
      </c>
      <c r="B20" s="228">
        <v>349</v>
      </c>
      <c r="C20" s="13">
        <f>+'[6]izdana-dejavnost'!C18</f>
        <v>16</v>
      </c>
      <c r="D20" s="13">
        <f>+'[6]izdana-dejavnost'!C44</f>
        <v>45</v>
      </c>
      <c r="E20" s="105">
        <f>+D20/'[5]izdana-dejavnost'!C44*100</f>
        <v>128.57142857142858</v>
      </c>
      <c r="F20" s="12">
        <v>618</v>
      </c>
      <c r="G20" s="13">
        <v>570</v>
      </c>
      <c r="H20" s="13">
        <f>+'[6]veljavna-dejavnost'!C18</f>
        <v>592</v>
      </c>
    </row>
    <row r="21" spans="1:8" ht="15" customHeight="1" x14ac:dyDescent="0.2">
      <c r="A21" s="18" t="s">
        <v>15</v>
      </c>
      <c r="B21" s="228">
        <v>430</v>
      </c>
      <c r="C21" s="13">
        <f>+'[6]izdana-dejavnost'!C19</f>
        <v>19</v>
      </c>
      <c r="D21" s="13">
        <f>+'[6]izdana-dejavnost'!C45</f>
        <v>46</v>
      </c>
      <c r="E21" s="105">
        <f>+D21/'[5]izdana-dejavnost'!C45*100</f>
        <v>153.33333333333334</v>
      </c>
      <c r="F21" s="12">
        <v>1307</v>
      </c>
      <c r="G21" s="13">
        <v>1173</v>
      </c>
      <c r="H21" s="13">
        <f>+'[6]veljavna-dejavnost'!C19</f>
        <v>1095</v>
      </c>
    </row>
    <row r="22" spans="1:8" ht="15" customHeight="1" x14ac:dyDescent="0.2">
      <c r="A22" s="18" t="s">
        <v>16</v>
      </c>
      <c r="B22" s="228">
        <v>1</v>
      </c>
      <c r="C22" s="13">
        <f>+'[6]izdana-dejavnost'!C20</f>
        <v>1</v>
      </c>
      <c r="D22" s="13">
        <f>+'[6]izdana-dejavnost'!C46</f>
        <v>1</v>
      </c>
      <c r="E22" s="105" t="s">
        <v>264</v>
      </c>
      <c r="F22" s="12" t="s">
        <v>264</v>
      </c>
      <c r="G22" s="13" t="s">
        <v>264</v>
      </c>
      <c r="H22" s="13" t="s">
        <v>264</v>
      </c>
    </row>
    <row r="23" spans="1:8" ht="15" customHeight="1" x14ac:dyDescent="0.2">
      <c r="A23" s="18" t="s">
        <v>17</v>
      </c>
      <c r="B23" s="228">
        <v>4</v>
      </c>
      <c r="C23" s="13" t="s">
        <v>264</v>
      </c>
      <c r="D23" s="13" t="s">
        <v>264</v>
      </c>
      <c r="E23" s="105" t="s">
        <v>264</v>
      </c>
      <c r="F23" s="12">
        <v>16</v>
      </c>
      <c r="G23" s="13">
        <v>10</v>
      </c>
      <c r="H23" s="13">
        <f>+'[6]veljavna-dejavnost'!C21</f>
        <v>8</v>
      </c>
    </row>
    <row r="24" spans="1:8" ht="15" customHeight="1" x14ac:dyDescent="0.2">
      <c r="A24" s="18" t="s">
        <v>18</v>
      </c>
      <c r="B24" s="228">
        <v>9</v>
      </c>
      <c r="C24" s="13">
        <f>+'[6]izdana-dejavnost'!C22</f>
        <v>3</v>
      </c>
      <c r="D24" s="13">
        <f>+'[6]izdana-dejavnost'!C48</f>
        <v>4</v>
      </c>
      <c r="E24" s="105">
        <f>+D24/'[5]izdana-dejavnost'!C48*100</f>
        <v>400</v>
      </c>
      <c r="F24" s="12">
        <v>59</v>
      </c>
      <c r="G24" s="13">
        <v>59</v>
      </c>
      <c r="H24" s="13">
        <f>+'[6]veljavna-dejavnost'!C22</f>
        <v>62</v>
      </c>
    </row>
    <row r="25" spans="1:8" ht="15" customHeight="1" x14ac:dyDescent="0.2">
      <c r="A25" s="18" t="s">
        <v>19</v>
      </c>
      <c r="B25" s="228">
        <v>24</v>
      </c>
      <c r="C25" s="13">
        <f>+'[6]izdana-dejavnost'!C23</f>
        <v>4</v>
      </c>
      <c r="D25" s="13">
        <f>+'[6]izdana-dejavnost'!C49</f>
        <v>6</v>
      </c>
      <c r="E25" s="105">
        <f>+D25/'[5]izdana-dejavnost'!C49*100</f>
        <v>150</v>
      </c>
      <c r="F25" s="12">
        <v>38</v>
      </c>
      <c r="G25" s="13">
        <v>45</v>
      </c>
      <c r="H25" s="13">
        <f>+'[6]veljavna-dejavnost'!C23</f>
        <v>50</v>
      </c>
    </row>
    <row r="26" spans="1:8" ht="15" customHeight="1" x14ac:dyDescent="0.2">
      <c r="A26" s="18" t="s">
        <v>20</v>
      </c>
      <c r="B26" s="228">
        <v>14</v>
      </c>
      <c r="C26" s="13">
        <f>+'[6]izdana-dejavnost'!C24</f>
        <v>4</v>
      </c>
      <c r="D26" s="13">
        <f>+'[6]izdana-dejavnost'!C50</f>
        <v>6</v>
      </c>
      <c r="E26" s="105" t="s">
        <v>264</v>
      </c>
      <c r="F26" s="12">
        <v>116</v>
      </c>
      <c r="G26" s="13">
        <v>53</v>
      </c>
      <c r="H26" s="13">
        <f>+'[6]veljavna-dejavnost'!C24</f>
        <v>51</v>
      </c>
    </row>
    <row r="27" spans="1:8" ht="22.5" x14ac:dyDescent="0.2">
      <c r="A27" s="18" t="s">
        <v>486</v>
      </c>
      <c r="B27" s="228" t="s">
        <v>264</v>
      </c>
      <c r="C27" s="13" t="s">
        <v>264</v>
      </c>
      <c r="D27" s="13" t="s">
        <v>264</v>
      </c>
      <c r="E27" s="105" t="s">
        <v>264</v>
      </c>
      <c r="F27" s="12" t="s">
        <v>264</v>
      </c>
      <c r="G27" s="13" t="s">
        <v>264</v>
      </c>
      <c r="H27" s="13" t="s">
        <v>264</v>
      </c>
    </row>
    <row r="28" spans="1:8" ht="15.75" customHeight="1" x14ac:dyDescent="0.2">
      <c r="A28" s="18" t="s">
        <v>553</v>
      </c>
      <c r="B28" s="228" t="s">
        <v>264</v>
      </c>
      <c r="C28" s="13" t="s">
        <v>264</v>
      </c>
      <c r="D28" s="13" t="s">
        <v>264</v>
      </c>
      <c r="E28" s="105" t="s">
        <v>264</v>
      </c>
      <c r="F28" s="12" t="s">
        <v>264</v>
      </c>
      <c r="G28" s="13" t="s">
        <v>264</v>
      </c>
      <c r="H28" s="13" t="s">
        <v>264</v>
      </c>
    </row>
    <row r="29" spans="1:8" ht="15" customHeight="1" x14ac:dyDescent="0.2">
      <c r="A29" s="25" t="s">
        <v>468</v>
      </c>
      <c r="B29" s="229">
        <v>8685</v>
      </c>
      <c r="C29" s="27">
        <f>+'[6]izdana-dejavnost'!C27</f>
        <v>626</v>
      </c>
      <c r="D29" s="27">
        <f>+'[6]izdana-dejavnost'!C53</f>
        <v>1249</v>
      </c>
      <c r="E29" s="106">
        <f>+D29/'[5]izdana-dejavnost'!C53*100</f>
        <v>115.1152073732719</v>
      </c>
      <c r="F29" s="26">
        <v>6793</v>
      </c>
      <c r="G29" s="27">
        <v>15417</v>
      </c>
      <c r="H29" s="27">
        <f>+'[6]veljavna-dejavnost'!C27</f>
        <v>16713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52" t="s">
        <v>480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53" t="s">
        <v>481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5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B3" sqref="B3:E3"/>
    </sheetView>
  </sheetViews>
  <sheetFormatPr defaultRowHeight="12.75" x14ac:dyDescent="0.2"/>
  <cols>
    <col min="1" max="1" width="62.85546875" style="269" customWidth="1"/>
    <col min="2" max="5" width="9.140625" style="269"/>
  </cols>
  <sheetData>
    <row r="1" spans="1:5" ht="15" customHeight="1" x14ac:dyDescent="0.2">
      <c r="A1" s="292" t="s">
        <v>618</v>
      </c>
      <c r="B1" s="293"/>
      <c r="C1" s="293"/>
      <c r="D1" s="293"/>
      <c r="E1" s="293"/>
    </row>
    <row r="2" spans="1:5" ht="15" customHeight="1" x14ac:dyDescent="0.2">
      <c r="A2" s="293"/>
      <c r="B2" s="293"/>
      <c r="C2" s="293"/>
      <c r="D2" s="293"/>
      <c r="E2" s="294"/>
    </row>
    <row r="3" spans="1:5" ht="15" customHeight="1" x14ac:dyDescent="0.2">
      <c r="A3" s="331"/>
      <c r="B3" s="371" t="s">
        <v>594</v>
      </c>
      <c r="C3" s="359"/>
      <c r="D3" s="359"/>
      <c r="E3" s="359"/>
    </row>
    <row r="4" spans="1:5" ht="15" customHeight="1" x14ac:dyDescent="0.2">
      <c r="A4" s="332"/>
      <c r="B4" s="350"/>
      <c r="C4" s="351"/>
      <c r="D4" s="284"/>
      <c r="E4" s="142" t="s">
        <v>634</v>
      </c>
    </row>
    <row r="5" spans="1:5" ht="15" customHeight="1" x14ac:dyDescent="0.2">
      <c r="A5" s="333" t="s">
        <v>62</v>
      </c>
      <c r="B5" s="168" t="s">
        <v>571</v>
      </c>
      <c r="C5" s="169" t="s">
        <v>635</v>
      </c>
      <c r="D5" s="169" t="s">
        <v>634</v>
      </c>
      <c r="E5" s="169" t="s">
        <v>636</v>
      </c>
    </row>
    <row r="6" spans="1:5" ht="15" customHeight="1" x14ac:dyDescent="0.2">
      <c r="A6" s="334" t="s">
        <v>0</v>
      </c>
      <c r="B6" s="314">
        <v>23704</v>
      </c>
      <c r="C6" s="314">
        <v>1582</v>
      </c>
      <c r="D6" s="314">
        <v>3286</v>
      </c>
      <c r="E6" s="315">
        <v>105</v>
      </c>
    </row>
    <row r="7" spans="1:5" ht="15" customHeight="1" x14ac:dyDescent="0.2">
      <c r="A7" s="335"/>
      <c r="B7" s="318"/>
      <c r="C7" s="318"/>
      <c r="D7" s="318"/>
      <c r="E7" s="319"/>
    </row>
    <row r="8" spans="1:5" ht="15" customHeight="1" x14ac:dyDescent="0.2">
      <c r="A8" s="336" t="s">
        <v>2</v>
      </c>
      <c r="B8" s="303">
        <v>200</v>
      </c>
      <c r="C8" s="303">
        <v>14</v>
      </c>
      <c r="D8" s="303">
        <v>45</v>
      </c>
      <c r="E8" s="337">
        <v>132.35294117647058</v>
      </c>
    </row>
    <row r="9" spans="1:5" ht="15" customHeight="1" x14ac:dyDescent="0.2">
      <c r="A9" s="336" t="s">
        <v>3</v>
      </c>
      <c r="B9" s="303">
        <v>4</v>
      </c>
      <c r="C9" s="303" t="s">
        <v>264</v>
      </c>
      <c r="D9" s="303" t="s">
        <v>264</v>
      </c>
      <c r="E9" s="337" t="s">
        <v>264</v>
      </c>
    </row>
    <row r="10" spans="1:5" ht="15" customHeight="1" x14ac:dyDescent="0.2">
      <c r="A10" s="336" t="s">
        <v>4</v>
      </c>
      <c r="B10" s="303">
        <v>2090</v>
      </c>
      <c r="C10" s="303">
        <v>107</v>
      </c>
      <c r="D10" s="303">
        <v>260</v>
      </c>
      <c r="E10" s="337">
        <v>88.435374149659864</v>
      </c>
    </row>
    <row r="11" spans="1:5" ht="15" customHeight="1" x14ac:dyDescent="0.2">
      <c r="A11" s="336" t="s">
        <v>5</v>
      </c>
      <c r="B11" s="303">
        <v>10</v>
      </c>
      <c r="C11" s="303">
        <v>4</v>
      </c>
      <c r="D11" s="303">
        <v>6</v>
      </c>
      <c r="E11" s="337">
        <v>600</v>
      </c>
    </row>
    <row r="12" spans="1:5" ht="15" customHeight="1" x14ac:dyDescent="0.2">
      <c r="A12" s="336" t="s">
        <v>6</v>
      </c>
      <c r="B12" s="303">
        <v>18</v>
      </c>
      <c r="C12" s="303" t="s">
        <v>264</v>
      </c>
      <c r="D12" s="303" t="s">
        <v>264</v>
      </c>
      <c r="E12" s="337" t="s">
        <v>264</v>
      </c>
    </row>
    <row r="13" spans="1:5" ht="15" customHeight="1" x14ac:dyDescent="0.2">
      <c r="A13" s="336" t="s">
        <v>7</v>
      </c>
      <c r="B13" s="303">
        <v>12180</v>
      </c>
      <c r="C13" s="303">
        <v>838</v>
      </c>
      <c r="D13" s="303">
        <v>1630</v>
      </c>
      <c r="E13" s="337">
        <v>108.66666666666667</v>
      </c>
    </row>
    <row r="14" spans="1:5" ht="15" customHeight="1" x14ac:dyDescent="0.2">
      <c r="A14" s="336" t="s">
        <v>8</v>
      </c>
      <c r="B14" s="303">
        <v>736</v>
      </c>
      <c r="C14" s="303">
        <v>64</v>
      </c>
      <c r="D14" s="303">
        <v>140</v>
      </c>
      <c r="E14" s="337">
        <v>153.84615384615387</v>
      </c>
    </row>
    <row r="15" spans="1:5" ht="15" customHeight="1" x14ac:dyDescent="0.2">
      <c r="A15" s="336" t="s">
        <v>9</v>
      </c>
      <c r="B15" s="303">
        <v>1461</v>
      </c>
      <c r="C15" s="303">
        <v>72</v>
      </c>
      <c r="D15" s="303">
        <v>171</v>
      </c>
      <c r="E15" s="337">
        <v>61.73285198555957</v>
      </c>
    </row>
    <row r="16" spans="1:5" ht="15" customHeight="1" x14ac:dyDescent="0.2">
      <c r="A16" s="336" t="s">
        <v>10</v>
      </c>
      <c r="B16" s="303">
        <v>922</v>
      </c>
      <c r="C16" s="303">
        <v>39</v>
      </c>
      <c r="D16" s="303">
        <v>109</v>
      </c>
      <c r="E16" s="337">
        <v>121.1111111111111</v>
      </c>
    </row>
    <row r="17" spans="1:5" ht="15" customHeight="1" x14ac:dyDescent="0.2">
      <c r="A17" s="336" t="s">
        <v>11</v>
      </c>
      <c r="B17" s="303">
        <v>195</v>
      </c>
      <c r="C17" s="303">
        <v>12</v>
      </c>
      <c r="D17" s="303">
        <v>26</v>
      </c>
      <c r="E17" s="337">
        <v>76.470588235294116</v>
      </c>
    </row>
    <row r="18" spans="1:5" ht="15" customHeight="1" x14ac:dyDescent="0.2">
      <c r="A18" s="336" t="s">
        <v>12</v>
      </c>
      <c r="B18" s="303">
        <v>26</v>
      </c>
      <c r="C18" s="303">
        <v>3</v>
      </c>
      <c r="D18" s="303">
        <v>5</v>
      </c>
      <c r="E18" s="337">
        <v>125</v>
      </c>
    </row>
    <row r="19" spans="1:5" ht="15" customHeight="1" x14ac:dyDescent="0.2">
      <c r="A19" s="336" t="s">
        <v>13</v>
      </c>
      <c r="B19" s="303">
        <v>225</v>
      </c>
      <c r="C19" s="303">
        <v>11</v>
      </c>
      <c r="D19" s="303">
        <v>37</v>
      </c>
      <c r="E19" s="337">
        <v>119.35483870967742</v>
      </c>
    </row>
    <row r="20" spans="1:5" ht="15" customHeight="1" x14ac:dyDescent="0.2">
      <c r="A20" s="336" t="s">
        <v>14</v>
      </c>
      <c r="B20" s="303">
        <v>598</v>
      </c>
      <c r="C20" s="303">
        <v>33</v>
      </c>
      <c r="D20" s="303">
        <v>75</v>
      </c>
      <c r="E20" s="337">
        <v>82.417582417582409</v>
      </c>
    </row>
    <row r="21" spans="1:5" ht="15" customHeight="1" x14ac:dyDescent="0.2">
      <c r="A21" s="336" t="s">
        <v>15</v>
      </c>
      <c r="B21" s="303">
        <v>412</v>
      </c>
      <c r="C21" s="303">
        <v>21</v>
      </c>
      <c r="D21" s="303">
        <v>55</v>
      </c>
      <c r="E21" s="337">
        <v>84.615384615384613</v>
      </c>
    </row>
    <row r="22" spans="1:5" ht="15" customHeight="1" x14ac:dyDescent="0.2">
      <c r="A22" s="336" t="s">
        <v>16</v>
      </c>
      <c r="B22" s="303" t="s">
        <v>264</v>
      </c>
      <c r="C22" s="303" t="s">
        <v>264</v>
      </c>
      <c r="D22" s="303" t="s">
        <v>264</v>
      </c>
      <c r="E22" s="337" t="s">
        <v>264</v>
      </c>
    </row>
    <row r="23" spans="1:5" ht="15" customHeight="1" x14ac:dyDescent="0.2">
      <c r="A23" s="336" t="s">
        <v>17</v>
      </c>
      <c r="B23" s="303">
        <v>71</v>
      </c>
      <c r="C23" s="303">
        <v>4</v>
      </c>
      <c r="D23" s="303">
        <v>8</v>
      </c>
      <c r="E23" s="337">
        <v>114.28571428571428</v>
      </c>
    </row>
    <row r="24" spans="1:5" ht="15" customHeight="1" x14ac:dyDescent="0.2">
      <c r="A24" s="336" t="s">
        <v>18</v>
      </c>
      <c r="B24" s="303">
        <v>123</v>
      </c>
      <c r="C24" s="303">
        <v>7</v>
      </c>
      <c r="D24" s="303">
        <v>18</v>
      </c>
      <c r="E24" s="337">
        <v>78.260869565217391</v>
      </c>
    </row>
    <row r="25" spans="1:5" ht="15" customHeight="1" x14ac:dyDescent="0.2">
      <c r="A25" s="336" t="s">
        <v>19</v>
      </c>
      <c r="B25" s="303">
        <v>32</v>
      </c>
      <c r="C25" s="303">
        <v>4</v>
      </c>
      <c r="D25" s="303">
        <v>6</v>
      </c>
      <c r="E25" s="337">
        <v>150</v>
      </c>
    </row>
    <row r="26" spans="1:5" ht="15" customHeight="1" x14ac:dyDescent="0.2">
      <c r="A26" s="336" t="s">
        <v>20</v>
      </c>
      <c r="B26" s="303">
        <v>92</v>
      </c>
      <c r="C26" s="303">
        <v>12</v>
      </c>
      <c r="D26" s="303">
        <v>23</v>
      </c>
      <c r="E26" s="337">
        <v>143.75</v>
      </c>
    </row>
    <row r="27" spans="1:5" ht="15" customHeight="1" x14ac:dyDescent="0.2">
      <c r="A27" s="336" t="s">
        <v>486</v>
      </c>
      <c r="B27" s="303" t="s">
        <v>264</v>
      </c>
      <c r="C27" s="303" t="s">
        <v>264</v>
      </c>
      <c r="D27" s="303" t="s">
        <v>264</v>
      </c>
      <c r="E27" s="303" t="s">
        <v>264</v>
      </c>
    </row>
    <row r="28" spans="1:5" ht="15" customHeight="1" x14ac:dyDescent="0.2">
      <c r="A28" s="336" t="s">
        <v>619</v>
      </c>
      <c r="B28" s="303" t="s">
        <v>264</v>
      </c>
      <c r="C28" s="303" t="s">
        <v>264</v>
      </c>
      <c r="D28" s="303" t="s">
        <v>264</v>
      </c>
      <c r="E28" s="337" t="s">
        <v>264</v>
      </c>
    </row>
    <row r="29" spans="1:5" ht="15" customHeight="1" x14ac:dyDescent="0.2">
      <c r="A29" s="338" t="s">
        <v>468</v>
      </c>
      <c r="B29" s="339">
        <v>4309</v>
      </c>
      <c r="C29" s="339">
        <v>337</v>
      </c>
      <c r="D29" s="339">
        <v>672</v>
      </c>
      <c r="E29" s="340">
        <v>119.4</v>
      </c>
    </row>
    <row r="30" spans="1:5" ht="15" customHeight="1" x14ac:dyDescent="0.2">
      <c r="A30" s="302"/>
      <c r="B30" s="303"/>
      <c r="C30" s="303"/>
      <c r="D30" s="303"/>
      <c r="E30" s="304"/>
    </row>
    <row r="31" spans="1:5" ht="15" customHeight="1" x14ac:dyDescent="0.2">
      <c r="A31" s="305" t="s">
        <v>607</v>
      </c>
      <c r="B31" s="303"/>
      <c r="C31" s="303"/>
      <c r="D31" s="303"/>
      <c r="E31" s="304"/>
    </row>
    <row r="32" spans="1:5" ht="15" customHeight="1" x14ac:dyDescent="0.2">
      <c r="A32" s="305" t="s">
        <v>608</v>
      </c>
      <c r="B32" s="328"/>
      <c r="C32" s="328"/>
      <c r="D32" s="328"/>
      <c r="E32" s="328"/>
    </row>
    <row r="33" spans="1:5" ht="15" customHeight="1" x14ac:dyDescent="0.2">
      <c r="A33" s="329"/>
      <c r="B33" s="328"/>
      <c r="C33" s="328"/>
      <c r="D33" s="328"/>
      <c r="E33" s="328"/>
    </row>
    <row r="34" spans="1:5" ht="15" customHeight="1" x14ac:dyDescent="0.2">
      <c r="A34" s="307" t="s">
        <v>148</v>
      </c>
      <c r="B34" s="330"/>
      <c r="C34" s="330"/>
      <c r="D34" s="330"/>
      <c r="E34" s="330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2.75" x14ac:dyDescent="0.2">
      <c r="A1" s="121" t="s">
        <v>490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1.25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58" t="s">
        <v>133</v>
      </c>
      <c r="C3" s="359"/>
      <c r="D3" s="359"/>
      <c r="E3" s="359"/>
      <c r="F3" s="359"/>
      <c r="G3" s="359"/>
      <c r="H3" s="359"/>
      <c r="I3" s="360"/>
      <c r="J3" s="358" t="s">
        <v>134</v>
      </c>
      <c r="K3" s="359"/>
      <c r="L3" s="359"/>
      <c r="M3" s="359"/>
    </row>
    <row r="4" spans="1:17" ht="33.75" x14ac:dyDescent="0.2">
      <c r="A4" s="50"/>
      <c r="B4" s="372" t="s">
        <v>274</v>
      </c>
      <c r="C4" s="373"/>
      <c r="D4" s="372" t="s">
        <v>273</v>
      </c>
      <c r="E4" s="374"/>
      <c r="F4" s="372" t="s">
        <v>275</v>
      </c>
      <c r="G4" s="374"/>
      <c r="H4" s="373" t="s">
        <v>541</v>
      </c>
      <c r="I4" s="374"/>
      <c r="J4" s="186" t="s">
        <v>274</v>
      </c>
      <c r="K4" s="187" t="s">
        <v>273</v>
      </c>
      <c r="L4" s="187" t="s">
        <v>275</v>
      </c>
      <c r="M4" s="187" t="s">
        <v>541</v>
      </c>
    </row>
    <row r="5" spans="1:17" ht="15" customHeight="1" x14ac:dyDescent="0.2">
      <c r="A5" s="162" t="s">
        <v>64</v>
      </c>
      <c r="B5" s="176" t="s">
        <v>626</v>
      </c>
      <c r="C5" s="177" t="s">
        <v>588</v>
      </c>
      <c r="D5" s="176" t="s">
        <v>626</v>
      </c>
      <c r="E5" s="194" t="s">
        <v>588</v>
      </c>
      <c r="F5" s="176" t="s">
        <v>626</v>
      </c>
      <c r="G5" s="194" t="s">
        <v>588</v>
      </c>
      <c r="H5" s="177" t="s">
        <v>626</v>
      </c>
      <c r="I5" s="177" t="s">
        <v>588</v>
      </c>
      <c r="J5" s="176" t="s">
        <v>626</v>
      </c>
      <c r="K5" s="177" t="s">
        <v>626</v>
      </c>
      <c r="L5" s="177" t="s">
        <v>626</v>
      </c>
      <c r="M5" s="177" t="s">
        <v>626</v>
      </c>
    </row>
    <row r="6" spans="1:17" ht="15" customHeight="1" x14ac:dyDescent="0.2">
      <c r="A6" s="21" t="s">
        <v>22</v>
      </c>
      <c r="B6" s="195" t="s">
        <v>264</v>
      </c>
      <c r="C6" s="196" t="s">
        <v>264</v>
      </c>
      <c r="D6" s="195">
        <v>25</v>
      </c>
      <c r="E6" s="197">
        <v>41</v>
      </c>
      <c r="F6" s="195" t="s">
        <v>264</v>
      </c>
      <c r="G6" s="197" t="s">
        <v>264</v>
      </c>
      <c r="H6" s="196">
        <v>1591</v>
      </c>
      <c r="I6" s="196">
        <v>3187</v>
      </c>
      <c r="J6" s="195" t="s">
        <v>264</v>
      </c>
      <c r="K6" s="196">
        <v>37</v>
      </c>
      <c r="L6" s="196" t="s">
        <v>264</v>
      </c>
      <c r="M6" s="196">
        <v>46366</v>
      </c>
    </row>
    <row r="7" spans="1:17" ht="15" customHeight="1" x14ac:dyDescent="0.2">
      <c r="A7" s="11"/>
      <c r="B7" s="198"/>
      <c r="C7" s="199"/>
      <c r="D7" s="198"/>
      <c r="E7" s="200"/>
      <c r="F7" s="198"/>
      <c r="G7" s="200"/>
      <c r="H7" s="199"/>
      <c r="I7" s="199"/>
      <c r="J7" s="198"/>
      <c r="K7" s="199"/>
      <c r="L7" s="199"/>
      <c r="M7" s="199"/>
    </row>
    <row r="8" spans="1:17" ht="15" customHeight="1" x14ac:dyDescent="0.2">
      <c r="A8" s="18" t="s">
        <v>23</v>
      </c>
      <c r="B8" s="201" t="s">
        <v>264</v>
      </c>
      <c r="C8" s="202" t="s">
        <v>264</v>
      </c>
      <c r="D8" s="201">
        <v>5</v>
      </c>
      <c r="E8" s="203">
        <v>12</v>
      </c>
      <c r="F8" s="201" t="s">
        <v>264</v>
      </c>
      <c r="G8" s="203" t="s">
        <v>264</v>
      </c>
      <c r="H8" s="202">
        <v>123</v>
      </c>
      <c r="I8" s="202">
        <v>238</v>
      </c>
      <c r="J8" s="201" t="s">
        <v>264</v>
      </c>
      <c r="K8" s="202">
        <v>6</v>
      </c>
      <c r="L8" s="202" t="s">
        <v>264</v>
      </c>
      <c r="M8" s="202">
        <v>2943</v>
      </c>
    </row>
    <row r="9" spans="1:17" ht="15" customHeight="1" x14ac:dyDescent="0.2">
      <c r="A9" s="18" t="s">
        <v>24</v>
      </c>
      <c r="B9" s="201" t="s">
        <v>264</v>
      </c>
      <c r="C9" s="202" t="s">
        <v>264</v>
      </c>
      <c r="D9" s="201" t="s">
        <v>264</v>
      </c>
      <c r="E9" s="203" t="s">
        <v>264</v>
      </c>
      <c r="F9" s="201" t="s">
        <v>264</v>
      </c>
      <c r="G9" s="203" t="s">
        <v>264</v>
      </c>
      <c r="H9" s="202">
        <v>36</v>
      </c>
      <c r="I9" s="202">
        <v>64</v>
      </c>
      <c r="J9" s="201" t="s">
        <v>264</v>
      </c>
      <c r="K9" s="202" t="s">
        <v>264</v>
      </c>
      <c r="L9" s="202" t="s">
        <v>264</v>
      </c>
      <c r="M9" s="202">
        <v>1144</v>
      </c>
      <c r="O9" s="7"/>
      <c r="P9" s="7"/>
      <c r="Q9" s="7"/>
    </row>
    <row r="10" spans="1:17" ht="15" customHeight="1" x14ac:dyDescent="0.2">
      <c r="A10" s="18" t="s">
        <v>25</v>
      </c>
      <c r="B10" s="201" t="s">
        <v>264</v>
      </c>
      <c r="C10" s="202" t="s">
        <v>264</v>
      </c>
      <c r="D10" s="201">
        <v>1</v>
      </c>
      <c r="E10" s="203">
        <v>1</v>
      </c>
      <c r="F10" s="201" t="s">
        <v>264</v>
      </c>
      <c r="G10" s="203" t="s">
        <v>264</v>
      </c>
      <c r="H10" s="202">
        <v>84</v>
      </c>
      <c r="I10" s="202">
        <v>174</v>
      </c>
      <c r="J10" s="201" t="s">
        <v>264</v>
      </c>
      <c r="K10" s="202">
        <v>2</v>
      </c>
      <c r="L10" s="202" t="s">
        <v>264</v>
      </c>
      <c r="M10" s="202">
        <v>2096</v>
      </c>
    </row>
    <row r="11" spans="1:17" ht="15" customHeight="1" x14ac:dyDescent="0.2">
      <c r="A11" s="18" t="s">
        <v>26</v>
      </c>
      <c r="B11" s="201" t="s">
        <v>264</v>
      </c>
      <c r="C11" s="202" t="s">
        <v>264</v>
      </c>
      <c r="D11" s="201">
        <v>2</v>
      </c>
      <c r="E11" s="203">
        <v>3</v>
      </c>
      <c r="F11" s="201" t="s">
        <v>264</v>
      </c>
      <c r="G11" s="203" t="s">
        <v>264</v>
      </c>
      <c r="H11" s="202">
        <v>889</v>
      </c>
      <c r="I11" s="202">
        <v>1770</v>
      </c>
      <c r="J11" s="201" t="s">
        <v>264</v>
      </c>
      <c r="K11" s="202">
        <v>4</v>
      </c>
      <c r="L11" s="202" t="s">
        <v>264</v>
      </c>
      <c r="M11" s="202">
        <v>25624</v>
      </c>
    </row>
    <row r="12" spans="1:17" ht="15" customHeight="1" x14ac:dyDescent="0.2">
      <c r="A12" s="18" t="s">
        <v>27</v>
      </c>
      <c r="B12" s="201" t="s">
        <v>264</v>
      </c>
      <c r="C12" s="202" t="s">
        <v>264</v>
      </c>
      <c r="D12" s="201" t="s">
        <v>264</v>
      </c>
      <c r="E12" s="203" t="s">
        <v>264</v>
      </c>
      <c r="F12" s="201" t="s">
        <v>264</v>
      </c>
      <c r="G12" s="203" t="s">
        <v>264</v>
      </c>
      <c r="H12" s="202">
        <v>164</v>
      </c>
      <c r="I12" s="202">
        <v>348</v>
      </c>
      <c r="J12" s="201" t="s">
        <v>264</v>
      </c>
      <c r="K12" s="202" t="s">
        <v>264</v>
      </c>
      <c r="L12" s="202" t="s">
        <v>264</v>
      </c>
      <c r="M12" s="202">
        <v>5772</v>
      </c>
    </row>
    <row r="13" spans="1:17" ht="15" customHeight="1" x14ac:dyDescent="0.2">
      <c r="A13" s="18" t="s">
        <v>28</v>
      </c>
      <c r="B13" s="201" t="s">
        <v>264</v>
      </c>
      <c r="C13" s="202" t="s">
        <v>264</v>
      </c>
      <c r="D13" s="201" t="s">
        <v>264</v>
      </c>
      <c r="E13" s="203" t="s">
        <v>264</v>
      </c>
      <c r="F13" s="201" t="s">
        <v>264</v>
      </c>
      <c r="G13" s="203" t="s">
        <v>264</v>
      </c>
      <c r="H13" s="202">
        <v>19</v>
      </c>
      <c r="I13" s="202">
        <v>42</v>
      </c>
      <c r="J13" s="201" t="s">
        <v>264</v>
      </c>
      <c r="K13" s="202" t="s">
        <v>264</v>
      </c>
      <c r="L13" s="202" t="s">
        <v>264</v>
      </c>
      <c r="M13" s="202">
        <v>481</v>
      </c>
    </row>
    <row r="14" spans="1:17" ht="15" customHeight="1" x14ac:dyDescent="0.2">
      <c r="A14" s="18" t="s">
        <v>29</v>
      </c>
      <c r="B14" s="201" t="s">
        <v>264</v>
      </c>
      <c r="C14" s="202" t="s">
        <v>264</v>
      </c>
      <c r="D14" s="201">
        <v>3</v>
      </c>
      <c r="E14" s="203">
        <v>3</v>
      </c>
      <c r="F14" s="201" t="s">
        <v>264</v>
      </c>
      <c r="G14" s="203" t="s">
        <v>264</v>
      </c>
      <c r="H14" s="202">
        <v>49</v>
      </c>
      <c r="I14" s="202">
        <v>98</v>
      </c>
      <c r="J14" s="201" t="s">
        <v>264</v>
      </c>
      <c r="K14" s="202">
        <v>2</v>
      </c>
      <c r="L14" s="202" t="s">
        <v>264</v>
      </c>
      <c r="M14" s="202">
        <v>1291</v>
      </c>
    </row>
    <row r="15" spans="1:17" ht="15" customHeight="1" x14ac:dyDescent="0.2">
      <c r="A15" s="18" t="s">
        <v>30</v>
      </c>
      <c r="B15" s="201" t="s">
        <v>264</v>
      </c>
      <c r="C15" s="202" t="s">
        <v>264</v>
      </c>
      <c r="D15" s="201">
        <v>2</v>
      </c>
      <c r="E15" s="203">
        <v>9</v>
      </c>
      <c r="F15" s="201" t="s">
        <v>264</v>
      </c>
      <c r="G15" s="203" t="s">
        <v>264</v>
      </c>
      <c r="H15" s="202">
        <v>25</v>
      </c>
      <c r="I15" s="202">
        <v>67</v>
      </c>
      <c r="J15" s="201" t="s">
        <v>264</v>
      </c>
      <c r="K15" s="202">
        <v>11</v>
      </c>
      <c r="L15" s="202" t="s">
        <v>264</v>
      </c>
      <c r="M15" s="202">
        <v>1285</v>
      </c>
    </row>
    <row r="16" spans="1:17" ht="15" customHeight="1" x14ac:dyDescent="0.2">
      <c r="A16" s="18" t="s">
        <v>31</v>
      </c>
      <c r="B16" s="201" t="s">
        <v>264</v>
      </c>
      <c r="C16" s="202" t="s">
        <v>264</v>
      </c>
      <c r="D16" s="201">
        <v>6</v>
      </c>
      <c r="E16" s="203">
        <v>6</v>
      </c>
      <c r="F16" s="201" t="s">
        <v>264</v>
      </c>
      <c r="G16" s="203" t="s">
        <v>264</v>
      </c>
      <c r="H16" s="202">
        <v>55</v>
      </c>
      <c r="I16" s="202">
        <v>95</v>
      </c>
      <c r="J16" s="201" t="s">
        <v>264</v>
      </c>
      <c r="K16" s="202">
        <v>6</v>
      </c>
      <c r="L16" s="202" t="s">
        <v>264</v>
      </c>
      <c r="M16" s="202">
        <v>1541</v>
      </c>
    </row>
    <row r="17" spans="1:13" ht="15" customHeight="1" x14ac:dyDescent="0.2">
      <c r="A17" s="18" t="s">
        <v>32</v>
      </c>
      <c r="B17" s="201" t="s">
        <v>264</v>
      </c>
      <c r="C17" s="202" t="s">
        <v>264</v>
      </c>
      <c r="D17" s="201">
        <v>6</v>
      </c>
      <c r="E17" s="203">
        <v>7</v>
      </c>
      <c r="F17" s="201" t="s">
        <v>264</v>
      </c>
      <c r="G17" s="203" t="s">
        <v>264</v>
      </c>
      <c r="H17" s="202">
        <v>21</v>
      </c>
      <c r="I17" s="202">
        <v>43</v>
      </c>
      <c r="J17" s="201" t="s">
        <v>264</v>
      </c>
      <c r="K17" s="202">
        <v>6</v>
      </c>
      <c r="L17" s="202" t="s">
        <v>264</v>
      </c>
      <c r="M17" s="202">
        <v>647</v>
      </c>
    </row>
    <row r="18" spans="1:13" ht="15" customHeight="1" x14ac:dyDescent="0.2">
      <c r="A18" s="18" t="s">
        <v>33</v>
      </c>
      <c r="B18" s="201" t="s">
        <v>264</v>
      </c>
      <c r="C18" s="202" t="s">
        <v>264</v>
      </c>
      <c r="D18" s="201" t="s">
        <v>264</v>
      </c>
      <c r="E18" s="203" t="s">
        <v>264</v>
      </c>
      <c r="F18" s="201" t="s">
        <v>264</v>
      </c>
      <c r="G18" s="203" t="s">
        <v>264</v>
      </c>
      <c r="H18" s="202">
        <v>16</v>
      </c>
      <c r="I18" s="202">
        <v>44</v>
      </c>
      <c r="J18" s="201" t="s">
        <v>264</v>
      </c>
      <c r="K18" s="202" t="s">
        <v>264</v>
      </c>
      <c r="L18" s="202" t="s">
        <v>264</v>
      </c>
      <c r="M18" s="202">
        <v>470</v>
      </c>
    </row>
    <row r="19" spans="1:13" ht="15" customHeight="1" x14ac:dyDescent="0.2">
      <c r="A19" s="127" t="s">
        <v>34</v>
      </c>
      <c r="B19" s="204" t="s">
        <v>264</v>
      </c>
      <c r="C19" s="205" t="s">
        <v>264</v>
      </c>
      <c r="D19" s="204" t="s">
        <v>264</v>
      </c>
      <c r="E19" s="206" t="s">
        <v>264</v>
      </c>
      <c r="F19" s="204" t="s">
        <v>264</v>
      </c>
      <c r="G19" s="206" t="s">
        <v>264</v>
      </c>
      <c r="H19" s="205">
        <v>110</v>
      </c>
      <c r="I19" s="205">
        <v>204</v>
      </c>
      <c r="J19" s="204" t="s">
        <v>264</v>
      </c>
      <c r="K19" s="205" t="s">
        <v>264</v>
      </c>
      <c r="L19" s="205" t="s">
        <v>264</v>
      </c>
      <c r="M19" s="205">
        <v>3072</v>
      </c>
    </row>
    <row r="20" spans="1:13" ht="15" customHeight="1" x14ac:dyDescent="0.2">
      <c r="A20" s="18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</row>
    <row r="21" spans="1:13" ht="15" customHeight="1" x14ac:dyDescent="0.2">
      <c r="A21" s="252" t="s">
        <v>480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</row>
    <row r="22" spans="1:13" ht="15" customHeight="1" x14ac:dyDescent="0.2">
      <c r="A22" s="252" t="s">
        <v>481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58" t="s">
        <v>496</v>
      </c>
      <c r="C3" s="359"/>
      <c r="D3" s="359"/>
      <c r="E3" s="359"/>
      <c r="F3" s="122"/>
    </row>
    <row r="4" spans="1:6" ht="15" customHeight="1" x14ac:dyDescent="0.2">
      <c r="A4" s="50"/>
      <c r="B4" s="350"/>
      <c r="C4" s="351"/>
      <c r="D4" s="248"/>
      <c r="E4" s="142" t="s">
        <v>588</v>
      </c>
    </row>
    <row r="5" spans="1:6" ht="15" customHeight="1" x14ac:dyDescent="0.2">
      <c r="A5" s="247" t="s">
        <v>199</v>
      </c>
      <c r="B5" s="168" t="s">
        <v>586</v>
      </c>
      <c r="C5" s="169" t="s">
        <v>587</v>
      </c>
      <c r="D5" s="169" t="s">
        <v>588</v>
      </c>
      <c r="E5" s="169" t="s">
        <v>587</v>
      </c>
    </row>
    <row r="6" spans="1:6" ht="15" customHeight="1" x14ac:dyDescent="0.2">
      <c r="A6" s="21" t="s">
        <v>0</v>
      </c>
      <c r="B6" s="22">
        <v>2972</v>
      </c>
      <c r="C6" s="23">
        <v>2396</v>
      </c>
      <c r="D6" s="23">
        <v>2496</v>
      </c>
      <c r="E6" s="75">
        <v>104.17362270450752</v>
      </c>
    </row>
    <row r="7" spans="1:6" ht="15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466</v>
      </c>
      <c r="B8" s="15">
        <v>2964</v>
      </c>
      <c r="C8" s="16">
        <v>2394</v>
      </c>
      <c r="D8" s="16">
        <v>2495</v>
      </c>
      <c r="E8" s="78">
        <v>104.21888053467001</v>
      </c>
    </row>
    <row r="9" spans="1:6" ht="15" customHeight="1" x14ac:dyDescent="0.2">
      <c r="A9" s="43" t="s">
        <v>500</v>
      </c>
      <c r="B9" s="12">
        <v>10</v>
      </c>
      <c r="C9" s="13">
        <v>7</v>
      </c>
      <c r="D9" s="13">
        <v>9</v>
      </c>
      <c r="E9" s="81">
        <v>128.57142857142858</v>
      </c>
    </row>
    <row r="10" spans="1:6" ht="15" customHeight="1" x14ac:dyDescent="0.2">
      <c r="A10" s="43" t="s">
        <v>501</v>
      </c>
      <c r="B10" s="12">
        <v>7</v>
      </c>
      <c r="C10" s="13">
        <v>4</v>
      </c>
      <c r="D10" s="13">
        <v>6</v>
      </c>
      <c r="E10" s="81">
        <v>150</v>
      </c>
    </row>
    <row r="11" spans="1:6" ht="15" customHeight="1" x14ac:dyDescent="0.2">
      <c r="A11" s="43" t="s">
        <v>502</v>
      </c>
      <c r="B11" s="12">
        <v>914</v>
      </c>
      <c r="C11" s="13">
        <v>683</v>
      </c>
      <c r="D11" s="13">
        <v>752</v>
      </c>
      <c r="E11" s="81">
        <v>110.10248901903368</v>
      </c>
    </row>
    <row r="12" spans="1:6" ht="15" customHeight="1" x14ac:dyDescent="0.2">
      <c r="A12" s="43" t="s">
        <v>589</v>
      </c>
      <c r="B12" s="12">
        <v>1</v>
      </c>
      <c r="C12" s="13" t="s">
        <v>264</v>
      </c>
      <c r="D12" s="13" t="s">
        <v>264</v>
      </c>
      <c r="E12" s="81" t="s">
        <v>264</v>
      </c>
    </row>
    <row r="13" spans="1:6" ht="15" customHeight="1" x14ac:dyDescent="0.2">
      <c r="A13" s="43" t="s">
        <v>503</v>
      </c>
      <c r="B13" s="12">
        <v>19</v>
      </c>
      <c r="C13" s="13">
        <v>14</v>
      </c>
      <c r="D13" s="13">
        <v>14</v>
      </c>
      <c r="E13" s="81">
        <v>100</v>
      </c>
    </row>
    <row r="14" spans="1:6" ht="15" customHeight="1" x14ac:dyDescent="0.2">
      <c r="A14" s="43" t="s">
        <v>563</v>
      </c>
      <c r="B14" s="12" t="s">
        <v>264</v>
      </c>
      <c r="C14" s="13" t="s">
        <v>264</v>
      </c>
      <c r="D14" s="13">
        <v>1</v>
      </c>
      <c r="E14" s="81" t="s">
        <v>264</v>
      </c>
    </row>
    <row r="15" spans="1:6" ht="15" customHeight="1" x14ac:dyDescent="0.2">
      <c r="A15" s="43" t="s">
        <v>504</v>
      </c>
      <c r="B15" s="12">
        <v>3</v>
      </c>
      <c r="C15" s="13">
        <v>1</v>
      </c>
      <c r="D15" s="13">
        <v>2</v>
      </c>
      <c r="E15" s="81">
        <v>200</v>
      </c>
    </row>
    <row r="16" spans="1:6" ht="15" customHeight="1" x14ac:dyDescent="0.2">
      <c r="A16" s="43" t="s">
        <v>505</v>
      </c>
      <c r="B16" s="12">
        <v>3</v>
      </c>
      <c r="C16" s="13">
        <v>2</v>
      </c>
      <c r="D16" s="13">
        <v>2</v>
      </c>
      <c r="E16" s="81">
        <v>100</v>
      </c>
    </row>
    <row r="17" spans="1:5" ht="15" customHeight="1" x14ac:dyDescent="0.2">
      <c r="A17" s="43" t="s">
        <v>506</v>
      </c>
      <c r="B17" s="12">
        <v>13</v>
      </c>
      <c r="C17" s="13">
        <v>8</v>
      </c>
      <c r="D17" s="13">
        <v>15</v>
      </c>
      <c r="E17" s="81">
        <v>187.5</v>
      </c>
    </row>
    <row r="18" spans="1:5" ht="15" customHeight="1" x14ac:dyDescent="0.2">
      <c r="A18" s="43" t="s">
        <v>507</v>
      </c>
      <c r="B18" s="12">
        <v>1</v>
      </c>
      <c r="C18" s="13">
        <v>8</v>
      </c>
      <c r="D18" s="13">
        <v>5</v>
      </c>
      <c r="E18" s="81">
        <v>62.5</v>
      </c>
    </row>
    <row r="19" spans="1:5" ht="15" customHeight="1" x14ac:dyDescent="0.2">
      <c r="A19" s="43" t="s">
        <v>140</v>
      </c>
      <c r="B19" s="12">
        <v>1397</v>
      </c>
      <c r="C19" s="13">
        <v>1235</v>
      </c>
      <c r="D19" s="13">
        <v>1233</v>
      </c>
      <c r="E19" s="81">
        <v>99.838056680161941</v>
      </c>
    </row>
    <row r="20" spans="1:5" ht="15" customHeight="1" x14ac:dyDescent="0.2">
      <c r="A20" s="43" t="s">
        <v>508</v>
      </c>
      <c r="B20" s="12">
        <v>3</v>
      </c>
      <c r="C20" s="13">
        <v>1</v>
      </c>
      <c r="D20" s="13">
        <v>2</v>
      </c>
      <c r="E20" s="81">
        <v>200</v>
      </c>
    </row>
    <row r="21" spans="1:5" ht="15" customHeight="1" x14ac:dyDescent="0.2">
      <c r="A21" s="43" t="s">
        <v>509</v>
      </c>
      <c r="B21" s="12">
        <v>164</v>
      </c>
      <c r="C21" s="13">
        <v>97</v>
      </c>
      <c r="D21" s="13">
        <v>118</v>
      </c>
      <c r="E21" s="81">
        <v>121.64948453608247</v>
      </c>
    </row>
    <row r="22" spans="1:5" ht="15" customHeight="1" x14ac:dyDescent="0.2">
      <c r="A22" s="43" t="s">
        <v>510</v>
      </c>
      <c r="B22" s="12">
        <v>2</v>
      </c>
      <c r="C22" s="13">
        <v>1</v>
      </c>
      <c r="D22" s="13">
        <v>1</v>
      </c>
      <c r="E22" s="81">
        <v>100</v>
      </c>
    </row>
    <row r="23" spans="1:5" ht="15" customHeight="1" x14ac:dyDescent="0.2">
      <c r="A23" s="43" t="s">
        <v>511</v>
      </c>
      <c r="B23" s="12">
        <v>3</v>
      </c>
      <c r="C23" s="13">
        <v>2</v>
      </c>
      <c r="D23" s="13">
        <v>4</v>
      </c>
      <c r="E23" s="81">
        <v>200</v>
      </c>
    </row>
    <row r="24" spans="1:5" ht="15" customHeight="1" x14ac:dyDescent="0.2">
      <c r="A24" s="43" t="s">
        <v>512</v>
      </c>
      <c r="B24" s="12">
        <v>162</v>
      </c>
      <c r="C24" s="13">
        <v>137</v>
      </c>
      <c r="D24" s="13">
        <v>129</v>
      </c>
      <c r="E24" s="81">
        <v>94.160583941605836</v>
      </c>
    </row>
    <row r="25" spans="1:5" ht="15" customHeight="1" x14ac:dyDescent="0.2">
      <c r="A25" s="43" t="s">
        <v>562</v>
      </c>
      <c r="B25" s="12" t="s">
        <v>264</v>
      </c>
      <c r="C25" s="13">
        <v>1</v>
      </c>
      <c r="D25" s="13">
        <v>3</v>
      </c>
      <c r="E25" s="81">
        <v>300</v>
      </c>
    </row>
    <row r="26" spans="1:5" ht="15" customHeight="1" x14ac:dyDescent="0.2">
      <c r="A26" s="43" t="s">
        <v>513</v>
      </c>
      <c r="B26" s="12">
        <v>15</v>
      </c>
      <c r="C26" s="13">
        <v>11</v>
      </c>
      <c r="D26" s="13">
        <v>11</v>
      </c>
      <c r="E26" s="81">
        <v>100</v>
      </c>
    </row>
    <row r="27" spans="1:5" ht="15" customHeight="1" x14ac:dyDescent="0.2">
      <c r="A27" s="43" t="s">
        <v>514</v>
      </c>
      <c r="B27" s="12">
        <v>7</v>
      </c>
      <c r="C27" s="13">
        <v>6</v>
      </c>
      <c r="D27" s="13">
        <v>9</v>
      </c>
      <c r="E27" s="81">
        <v>150</v>
      </c>
    </row>
    <row r="28" spans="1:5" ht="15" customHeight="1" x14ac:dyDescent="0.2">
      <c r="A28" s="43" t="s">
        <v>515</v>
      </c>
      <c r="B28" s="12">
        <v>25</v>
      </c>
      <c r="C28" s="13">
        <v>18</v>
      </c>
      <c r="D28" s="13">
        <v>26</v>
      </c>
      <c r="E28" s="81">
        <v>144.44444444444443</v>
      </c>
    </row>
    <row r="29" spans="1:5" ht="15" customHeight="1" x14ac:dyDescent="0.2">
      <c r="A29" s="43" t="s">
        <v>516</v>
      </c>
      <c r="B29" s="12">
        <v>3</v>
      </c>
      <c r="C29" s="13">
        <v>5</v>
      </c>
      <c r="D29" s="13">
        <v>5</v>
      </c>
      <c r="E29" s="81">
        <v>100</v>
      </c>
    </row>
    <row r="30" spans="1:5" ht="15" customHeight="1" x14ac:dyDescent="0.2">
      <c r="A30" s="43" t="s">
        <v>517</v>
      </c>
      <c r="B30" s="12">
        <v>125</v>
      </c>
      <c r="C30" s="13">
        <v>73</v>
      </c>
      <c r="D30" s="13">
        <v>84</v>
      </c>
      <c r="E30" s="81">
        <v>115.06849315068493</v>
      </c>
    </row>
    <row r="31" spans="1:5" ht="15" customHeight="1" x14ac:dyDescent="0.2">
      <c r="A31" s="43" t="s">
        <v>518</v>
      </c>
      <c r="B31" s="12">
        <v>61</v>
      </c>
      <c r="C31" s="13">
        <v>62</v>
      </c>
      <c r="D31" s="13">
        <v>48</v>
      </c>
      <c r="E31" s="81">
        <v>77.41935483870968</v>
      </c>
    </row>
    <row r="32" spans="1:5" ht="15" customHeight="1" x14ac:dyDescent="0.2">
      <c r="A32" s="43" t="s">
        <v>519</v>
      </c>
      <c r="B32" s="12">
        <v>23</v>
      </c>
      <c r="C32" s="13">
        <v>14</v>
      </c>
      <c r="D32" s="13">
        <v>13</v>
      </c>
      <c r="E32" s="81">
        <v>92.857142857142861</v>
      </c>
    </row>
    <row r="33" spans="1:5" ht="15" customHeight="1" x14ac:dyDescent="0.2">
      <c r="A33" s="43" t="s">
        <v>520</v>
      </c>
      <c r="B33" s="12">
        <v>3</v>
      </c>
      <c r="C33" s="13">
        <v>4</v>
      </c>
      <c r="D33" s="13">
        <v>3</v>
      </c>
      <c r="E33" s="81">
        <v>75</v>
      </c>
    </row>
    <row r="34" spans="1:5" ht="15" customHeight="1" x14ac:dyDescent="0.2">
      <c r="A34" s="43"/>
      <c r="B34" s="12"/>
      <c r="C34" s="13"/>
      <c r="D34" s="13"/>
      <c r="E34" s="81"/>
    </row>
    <row r="35" spans="1:5" ht="15" customHeight="1" x14ac:dyDescent="0.2">
      <c r="A35" s="158" t="s">
        <v>467</v>
      </c>
      <c r="B35" s="71">
        <v>8</v>
      </c>
      <c r="C35" s="17">
        <v>2</v>
      </c>
      <c r="D35" s="17">
        <v>1</v>
      </c>
      <c r="E35" s="79">
        <v>50</v>
      </c>
    </row>
    <row r="36" spans="1:5" ht="15" customHeight="1" x14ac:dyDescent="0.2">
      <c r="A36" s="43" t="s">
        <v>590</v>
      </c>
      <c r="B36" s="12" t="s">
        <v>264</v>
      </c>
      <c r="C36" s="13" t="s">
        <v>264</v>
      </c>
      <c r="D36" s="13">
        <v>1</v>
      </c>
      <c r="E36" s="81" t="s">
        <v>264</v>
      </c>
    </row>
    <row r="37" spans="1:5" ht="15" customHeight="1" x14ac:dyDescent="0.2">
      <c r="A37" s="43" t="s">
        <v>591</v>
      </c>
      <c r="B37" s="12" t="s">
        <v>264</v>
      </c>
      <c r="C37" s="13">
        <v>2</v>
      </c>
      <c r="D37" s="13" t="s">
        <v>264</v>
      </c>
      <c r="E37" s="81" t="s">
        <v>264</v>
      </c>
    </row>
    <row r="38" spans="1:5" ht="15" customHeight="1" x14ac:dyDescent="0.2">
      <c r="A38" s="107" t="s">
        <v>521</v>
      </c>
      <c r="B38" s="108">
        <v>8</v>
      </c>
      <c r="C38" s="109" t="s">
        <v>264</v>
      </c>
      <c r="D38" s="109" t="s">
        <v>264</v>
      </c>
      <c r="E38" s="129" t="s">
        <v>264</v>
      </c>
    </row>
    <row r="39" spans="1:5" ht="15" customHeight="1" x14ac:dyDescent="0.2">
      <c r="A39" s="10"/>
      <c r="B39" s="10"/>
      <c r="C39" s="10"/>
      <c r="D39" s="10"/>
      <c r="E39" s="10"/>
    </row>
    <row r="40" spans="1:5" ht="15" customHeight="1" x14ac:dyDescent="0.2">
      <c r="A40" s="68" t="s">
        <v>148</v>
      </c>
    </row>
  </sheetData>
  <mergeCells count="2">
    <mergeCell ref="B3:E3"/>
    <mergeCell ref="B4:C4"/>
  </mergeCells>
  <hyperlinks>
    <hyperlink ref="A40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488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5" t="s">
        <v>585</v>
      </c>
      <c r="C3" s="376"/>
      <c r="D3" s="376"/>
      <c r="E3" s="376"/>
      <c r="F3" s="376"/>
      <c r="G3" s="376"/>
      <c r="H3" s="376"/>
      <c r="I3" s="376"/>
      <c r="J3" s="141"/>
      <c r="K3" s="152" t="s">
        <v>148</v>
      </c>
    </row>
    <row r="4" spans="1:11" ht="15" customHeight="1" x14ac:dyDescent="0.2">
      <c r="A4" s="153"/>
      <c r="B4" s="154" t="s">
        <v>200</v>
      </c>
      <c r="C4" s="163"/>
      <c r="D4" s="163"/>
      <c r="E4" s="163"/>
      <c r="F4" s="163"/>
      <c r="G4" s="163" t="s">
        <v>90</v>
      </c>
      <c r="H4" s="163" t="s">
        <v>201</v>
      </c>
      <c r="I4" s="163" t="s">
        <v>202</v>
      </c>
      <c r="J4" s="141"/>
      <c r="K4" s="141"/>
    </row>
    <row r="5" spans="1:11" ht="15" customHeight="1" x14ac:dyDescent="0.2">
      <c r="A5" s="155" t="s">
        <v>203</v>
      </c>
      <c r="B5" s="31" t="s">
        <v>204</v>
      </c>
      <c r="C5" s="188"/>
      <c r="D5" s="163" t="s">
        <v>78</v>
      </c>
      <c r="E5" s="163" t="s">
        <v>205</v>
      </c>
      <c r="F5" s="163" t="s">
        <v>206</v>
      </c>
      <c r="G5" s="163" t="s">
        <v>207</v>
      </c>
      <c r="H5" s="163" t="s">
        <v>208</v>
      </c>
      <c r="I5" s="163" t="s">
        <v>209</v>
      </c>
      <c r="J5" s="141"/>
      <c r="K5" s="141"/>
    </row>
    <row r="6" spans="1:11" ht="15" customHeight="1" x14ac:dyDescent="0.2">
      <c r="A6" s="189" t="s">
        <v>210</v>
      </c>
      <c r="B6" s="190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1"/>
      <c r="K6" s="141"/>
    </row>
    <row r="7" spans="1:11" ht="15" customHeight="1" x14ac:dyDescent="0.2">
      <c r="A7" s="21" t="s">
        <v>22</v>
      </c>
      <c r="B7" s="57">
        <v>64783</v>
      </c>
      <c r="C7" s="23">
        <v>32316</v>
      </c>
      <c r="D7" s="23">
        <v>35729</v>
      </c>
      <c r="E7" s="24">
        <v>11908</v>
      </c>
      <c r="F7" s="23">
        <v>25329</v>
      </c>
      <c r="G7" s="24">
        <v>21110</v>
      </c>
      <c r="H7" s="24">
        <v>33034</v>
      </c>
      <c r="I7" s="24">
        <v>10639</v>
      </c>
      <c r="J7" s="215"/>
      <c r="K7" s="215"/>
    </row>
    <row r="8" spans="1:11" ht="1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1"/>
      <c r="K8" s="141"/>
    </row>
    <row r="9" spans="1:11" ht="15" customHeight="1" x14ac:dyDescent="0.2">
      <c r="A9" s="11" t="s">
        <v>35</v>
      </c>
      <c r="B9" s="59">
        <v>37420</v>
      </c>
      <c r="C9" s="16">
        <v>19225</v>
      </c>
      <c r="D9" s="16">
        <v>20351</v>
      </c>
      <c r="E9" s="17">
        <v>7337</v>
      </c>
      <c r="F9" s="16">
        <v>14907</v>
      </c>
      <c r="G9" s="17">
        <v>12342</v>
      </c>
      <c r="H9" s="17">
        <v>19622</v>
      </c>
      <c r="I9" s="17">
        <v>5456</v>
      </c>
      <c r="J9" s="275"/>
      <c r="K9" s="275"/>
    </row>
    <row r="10" spans="1:11" ht="1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75"/>
      <c r="K10" s="275"/>
    </row>
    <row r="11" spans="1:11" ht="15" customHeight="1" x14ac:dyDescent="0.2">
      <c r="A11" s="70" t="s">
        <v>41</v>
      </c>
      <c r="B11" s="156">
        <v>4523</v>
      </c>
      <c r="C11" s="17">
        <v>2196</v>
      </c>
      <c r="D11" s="17">
        <v>2711</v>
      </c>
      <c r="E11" s="17">
        <v>1041</v>
      </c>
      <c r="F11" s="17">
        <v>1597</v>
      </c>
      <c r="G11" s="17">
        <v>2169</v>
      </c>
      <c r="H11" s="17">
        <v>1883</v>
      </c>
      <c r="I11" s="17">
        <v>471</v>
      </c>
      <c r="J11" s="3"/>
      <c r="K11" s="3"/>
    </row>
    <row r="12" spans="1:11" ht="15" customHeight="1" x14ac:dyDescent="0.2">
      <c r="A12" s="43" t="s">
        <v>307</v>
      </c>
      <c r="B12" s="32">
        <v>649</v>
      </c>
      <c r="C12" s="13">
        <v>326</v>
      </c>
      <c r="D12" s="13">
        <v>434</v>
      </c>
      <c r="E12" s="13">
        <v>151</v>
      </c>
      <c r="F12" s="13">
        <v>253</v>
      </c>
      <c r="G12" s="13">
        <v>343</v>
      </c>
      <c r="H12" s="13">
        <v>258</v>
      </c>
      <c r="I12" s="13">
        <v>48</v>
      </c>
      <c r="J12" s="3"/>
      <c r="K12" s="3"/>
    </row>
    <row r="13" spans="1:11" ht="15" customHeight="1" x14ac:dyDescent="0.2">
      <c r="A13" s="43" t="s">
        <v>319</v>
      </c>
      <c r="B13" s="32">
        <v>81</v>
      </c>
      <c r="C13" s="13">
        <v>40</v>
      </c>
      <c r="D13" s="13">
        <v>36</v>
      </c>
      <c r="E13" s="13">
        <v>7</v>
      </c>
      <c r="F13" s="13">
        <v>48</v>
      </c>
      <c r="G13" s="13">
        <v>17</v>
      </c>
      <c r="H13" s="13">
        <v>46</v>
      </c>
      <c r="I13" s="13">
        <v>18</v>
      </c>
      <c r="J13" s="3"/>
      <c r="K13" s="3"/>
    </row>
    <row r="14" spans="1:11" ht="15" customHeight="1" x14ac:dyDescent="0.2">
      <c r="A14" s="43" t="s">
        <v>294</v>
      </c>
      <c r="B14" s="32">
        <v>813</v>
      </c>
      <c r="C14" s="13">
        <v>405</v>
      </c>
      <c r="D14" s="13">
        <v>546</v>
      </c>
      <c r="E14" s="13">
        <v>213</v>
      </c>
      <c r="F14" s="13">
        <v>228</v>
      </c>
      <c r="G14" s="13">
        <v>378</v>
      </c>
      <c r="H14" s="13">
        <v>374</v>
      </c>
      <c r="I14" s="13">
        <v>61</v>
      </c>
      <c r="J14" s="4"/>
      <c r="K14" s="4"/>
    </row>
    <row r="15" spans="1:11" ht="15" customHeight="1" x14ac:dyDescent="0.2">
      <c r="A15" s="43" t="s">
        <v>320</v>
      </c>
      <c r="B15" s="32">
        <v>27</v>
      </c>
      <c r="C15" s="13">
        <v>19</v>
      </c>
      <c r="D15" s="13">
        <v>17</v>
      </c>
      <c r="E15" s="13">
        <v>4</v>
      </c>
      <c r="F15" s="13">
        <v>14</v>
      </c>
      <c r="G15" s="13">
        <v>8</v>
      </c>
      <c r="H15" s="13">
        <v>17</v>
      </c>
      <c r="I15" s="13">
        <v>2</v>
      </c>
      <c r="J15" s="4"/>
      <c r="K15" s="4"/>
    </row>
    <row r="16" spans="1:11" ht="15" customHeight="1" x14ac:dyDescent="0.2">
      <c r="A16" s="43" t="s">
        <v>321</v>
      </c>
      <c r="B16" s="32">
        <v>32</v>
      </c>
      <c r="C16" s="13">
        <v>17</v>
      </c>
      <c r="D16" s="13">
        <v>14</v>
      </c>
      <c r="E16" s="13">
        <v>8</v>
      </c>
      <c r="F16" s="13">
        <v>10</v>
      </c>
      <c r="G16" s="13">
        <v>12</v>
      </c>
      <c r="H16" s="13">
        <v>16</v>
      </c>
      <c r="I16" s="13">
        <v>4</v>
      </c>
      <c r="J16" s="5"/>
      <c r="K16" s="5"/>
    </row>
    <row r="17" spans="1:11" ht="15" customHeight="1" x14ac:dyDescent="0.2">
      <c r="A17" s="43" t="s">
        <v>308</v>
      </c>
      <c r="B17" s="32">
        <v>358</v>
      </c>
      <c r="C17" s="13">
        <v>149</v>
      </c>
      <c r="D17" s="13">
        <v>238</v>
      </c>
      <c r="E17" s="13">
        <v>88</v>
      </c>
      <c r="F17" s="13">
        <v>127</v>
      </c>
      <c r="G17" s="13">
        <v>178</v>
      </c>
      <c r="H17" s="13">
        <v>151</v>
      </c>
      <c r="I17" s="13">
        <v>29</v>
      </c>
      <c r="J17" s="5"/>
      <c r="K17" s="5"/>
    </row>
    <row r="18" spans="1:11" ht="15" customHeight="1" x14ac:dyDescent="0.2">
      <c r="A18" s="43" t="s">
        <v>322</v>
      </c>
      <c r="B18" s="32">
        <v>45</v>
      </c>
      <c r="C18" s="13">
        <v>23</v>
      </c>
      <c r="D18" s="13">
        <v>19</v>
      </c>
      <c r="E18" s="13">
        <v>13</v>
      </c>
      <c r="F18" s="13">
        <v>18</v>
      </c>
      <c r="G18" s="13">
        <v>14</v>
      </c>
      <c r="H18" s="13">
        <v>21</v>
      </c>
      <c r="I18" s="13">
        <v>10</v>
      </c>
      <c r="J18" s="5"/>
      <c r="K18" s="5"/>
    </row>
    <row r="19" spans="1:11" ht="15" customHeight="1" x14ac:dyDescent="0.2">
      <c r="A19" s="43" t="s">
        <v>323</v>
      </c>
      <c r="B19" s="32">
        <v>62</v>
      </c>
      <c r="C19" s="13">
        <v>26</v>
      </c>
      <c r="D19" s="13">
        <v>30</v>
      </c>
      <c r="E19" s="13">
        <v>10</v>
      </c>
      <c r="F19" s="13">
        <v>27</v>
      </c>
      <c r="G19" s="13">
        <v>23</v>
      </c>
      <c r="H19" s="13">
        <v>37</v>
      </c>
      <c r="I19" s="13">
        <v>2</v>
      </c>
      <c r="J19" s="5"/>
      <c r="K19" s="5"/>
    </row>
    <row r="20" spans="1:11" ht="15" customHeight="1" x14ac:dyDescent="0.2">
      <c r="A20" s="43" t="s">
        <v>324</v>
      </c>
      <c r="B20" s="32">
        <v>52</v>
      </c>
      <c r="C20" s="13">
        <v>20</v>
      </c>
      <c r="D20" s="13">
        <v>29</v>
      </c>
      <c r="E20" s="13">
        <v>6</v>
      </c>
      <c r="F20" s="13">
        <v>29</v>
      </c>
      <c r="G20" s="13">
        <v>19</v>
      </c>
      <c r="H20" s="13">
        <v>28</v>
      </c>
      <c r="I20" s="13">
        <v>5</v>
      </c>
      <c r="J20" s="5"/>
      <c r="K20" s="5"/>
    </row>
    <row r="21" spans="1:11" ht="15" customHeight="1" x14ac:dyDescent="0.2">
      <c r="A21" s="43" t="s">
        <v>30</v>
      </c>
      <c r="B21" s="32">
        <v>1095</v>
      </c>
      <c r="C21" s="13">
        <v>547</v>
      </c>
      <c r="D21" s="13">
        <v>578</v>
      </c>
      <c r="E21" s="13">
        <v>235</v>
      </c>
      <c r="F21" s="13">
        <v>363</v>
      </c>
      <c r="G21" s="13">
        <v>543</v>
      </c>
      <c r="H21" s="13">
        <v>385</v>
      </c>
      <c r="I21" s="13">
        <v>167</v>
      </c>
      <c r="J21" s="5"/>
      <c r="K21" s="5"/>
    </row>
    <row r="22" spans="1:11" ht="15" customHeight="1" x14ac:dyDescent="0.2">
      <c r="A22" s="43" t="s">
        <v>325</v>
      </c>
      <c r="B22" s="32">
        <v>9</v>
      </c>
      <c r="C22" s="13">
        <v>5</v>
      </c>
      <c r="D22" s="13">
        <v>6</v>
      </c>
      <c r="E22" s="13">
        <v>0</v>
      </c>
      <c r="F22" s="13">
        <v>3</v>
      </c>
      <c r="G22" s="13">
        <v>3</v>
      </c>
      <c r="H22" s="13">
        <v>5</v>
      </c>
      <c r="I22" s="13">
        <v>1</v>
      </c>
      <c r="J22" s="5"/>
      <c r="K22" s="5"/>
    </row>
    <row r="23" spans="1:11" ht="15" customHeight="1" x14ac:dyDescent="0.2">
      <c r="A23" s="43" t="s">
        <v>296</v>
      </c>
      <c r="B23" s="32">
        <v>208</v>
      </c>
      <c r="C23" s="13">
        <v>97</v>
      </c>
      <c r="D23" s="13">
        <v>129</v>
      </c>
      <c r="E23" s="13">
        <v>82</v>
      </c>
      <c r="F23" s="13">
        <v>42</v>
      </c>
      <c r="G23" s="13">
        <v>85</v>
      </c>
      <c r="H23" s="13">
        <v>103</v>
      </c>
      <c r="I23" s="13">
        <v>20</v>
      </c>
      <c r="J23" s="5"/>
      <c r="K23" s="5"/>
    </row>
    <row r="24" spans="1:11" ht="15" customHeight="1" x14ac:dyDescent="0.2">
      <c r="A24" s="43" t="s">
        <v>326</v>
      </c>
      <c r="B24" s="32">
        <v>132</v>
      </c>
      <c r="C24" s="13">
        <v>60</v>
      </c>
      <c r="D24" s="13">
        <v>90</v>
      </c>
      <c r="E24" s="13">
        <v>27</v>
      </c>
      <c r="F24" s="13">
        <v>59</v>
      </c>
      <c r="G24" s="13">
        <v>62</v>
      </c>
      <c r="H24" s="13">
        <v>63</v>
      </c>
      <c r="I24" s="13">
        <v>7</v>
      </c>
      <c r="J24" s="3"/>
      <c r="K24" s="3"/>
    </row>
    <row r="25" spans="1:11" ht="15" customHeight="1" x14ac:dyDescent="0.2">
      <c r="A25" s="43" t="s">
        <v>327</v>
      </c>
      <c r="B25" s="32">
        <v>40</v>
      </c>
      <c r="C25" s="13">
        <v>19</v>
      </c>
      <c r="D25" s="13">
        <v>24</v>
      </c>
      <c r="E25" s="13">
        <v>6</v>
      </c>
      <c r="F25" s="13">
        <v>17</v>
      </c>
      <c r="G25" s="13">
        <v>12</v>
      </c>
      <c r="H25" s="13">
        <v>24</v>
      </c>
      <c r="I25" s="13">
        <v>4</v>
      </c>
      <c r="J25" s="3"/>
      <c r="K25" s="3"/>
    </row>
    <row r="26" spans="1:11" ht="15" customHeight="1" x14ac:dyDescent="0.2">
      <c r="A26" s="43" t="s">
        <v>328</v>
      </c>
      <c r="B26" s="32">
        <v>85</v>
      </c>
      <c r="C26" s="13">
        <v>35</v>
      </c>
      <c r="D26" s="13">
        <v>41</v>
      </c>
      <c r="E26" s="13">
        <v>9</v>
      </c>
      <c r="F26" s="13">
        <v>45</v>
      </c>
      <c r="G26" s="13">
        <v>37</v>
      </c>
      <c r="H26" s="13">
        <v>39</v>
      </c>
      <c r="I26" s="13">
        <v>9</v>
      </c>
      <c r="J26" s="4"/>
      <c r="K26" s="4"/>
    </row>
    <row r="27" spans="1:11" ht="15" customHeight="1" x14ac:dyDescent="0.2">
      <c r="A27" s="43" t="s">
        <v>329</v>
      </c>
      <c r="B27" s="32">
        <v>195</v>
      </c>
      <c r="C27" s="13">
        <v>99</v>
      </c>
      <c r="D27" s="13">
        <v>119</v>
      </c>
      <c r="E27" s="13">
        <v>49</v>
      </c>
      <c r="F27" s="13">
        <v>63</v>
      </c>
      <c r="G27" s="13">
        <v>118</v>
      </c>
      <c r="H27" s="13">
        <v>63</v>
      </c>
      <c r="I27" s="13">
        <v>14</v>
      </c>
      <c r="J27" s="4"/>
      <c r="K27" s="4"/>
    </row>
    <row r="28" spans="1:11" ht="15" customHeight="1" x14ac:dyDescent="0.2">
      <c r="A28" s="43" t="s">
        <v>330</v>
      </c>
      <c r="B28" s="32">
        <v>38</v>
      </c>
      <c r="C28" s="13">
        <v>18</v>
      </c>
      <c r="D28" s="13">
        <v>16</v>
      </c>
      <c r="E28" s="13">
        <v>7</v>
      </c>
      <c r="F28" s="13">
        <v>18</v>
      </c>
      <c r="G28" s="13">
        <v>11</v>
      </c>
      <c r="H28" s="13">
        <v>24</v>
      </c>
      <c r="I28" s="13">
        <v>3</v>
      </c>
      <c r="J28" s="5"/>
      <c r="K28" s="5"/>
    </row>
    <row r="29" spans="1:11" ht="15" customHeight="1" x14ac:dyDescent="0.2">
      <c r="A29" s="43" t="s">
        <v>331</v>
      </c>
      <c r="B29" s="32">
        <v>149</v>
      </c>
      <c r="C29" s="13">
        <v>73</v>
      </c>
      <c r="D29" s="13">
        <v>85</v>
      </c>
      <c r="E29" s="13">
        <v>53</v>
      </c>
      <c r="F29" s="13">
        <v>40</v>
      </c>
      <c r="G29" s="13">
        <v>98</v>
      </c>
      <c r="H29" s="13">
        <v>41</v>
      </c>
      <c r="I29" s="13">
        <v>10</v>
      </c>
      <c r="J29" s="5"/>
      <c r="K29" s="5"/>
    </row>
    <row r="30" spans="1:11" ht="15" customHeight="1" x14ac:dyDescent="0.2">
      <c r="A30" s="43" t="s">
        <v>332</v>
      </c>
      <c r="B30" s="32">
        <v>57</v>
      </c>
      <c r="C30" s="13">
        <v>22</v>
      </c>
      <c r="D30" s="13">
        <v>24</v>
      </c>
      <c r="E30" s="13">
        <v>3</v>
      </c>
      <c r="F30" s="13">
        <v>27</v>
      </c>
      <c r="G30" s="13">
        <v>15</v>
      </c>
      <c r="H30" s="13">
        <v>32</v>
      </c>
      <c r="I30" s="13">
        <v>10</v>
      </c>
      <c r="J30" s="5"/>
      <c r="K30" s="5"/>
    </row>
    <row r="31" spans="1:11" ht="15" customHeight="1" x14ac:dyDescent="0.2">
      <c r="A31" s="43" t="s">
        <v>333</v>
      </c>
      <c r="B31" s="32">
        <v>299</v>
      </c>
      <c r="C31" s="13">
        <v>160</v>
      </c>
      <c r="D31" s="13">
        <v>177</v>
      </c>
      <c r="E31" s="13">
        <v>59</v>
      </c>
      <c r="F31" s="13">
        <v>103</v>
      </c>
      <c r="G31" s="13">
        <v>159</v>
      </c>
      <c r="H31" s="13">
        <v>104</v>
      </c>
      <c r="I31" s="13">
        <v>36</v>
      </c>
      <c r="J31" s="5"/>
      <c r="K31" s="5"/>
    </row>
    <row r="32" spans="1:11" ht="15" customHeight="1" x14ac:dyDescent="0.2">
      <c r="A32" s="43" t="s">
        <v>334</v>
      </c>
      <c r="B32" s="32">
        <v>97</v>
      </c>
      <c r="C32" s="13">
        <v>36</v>
      </c>
      <c r="D32" s="13">
        <v>59</v>
      </c>
      <c r="E32" s="13">
        <v>11</v>
      </c>
      <c r="F32" s="13">
        <v>63</v>
      </c>
      <c r="G32" s="13">
        <v>34</v>
      </c>
      <c r="H32" s="13">
        <v>52</v>
      </c>
      <c r="I32" s="13">
        <v>11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6">
        <v>2059</v>
      </c>
      <c r="C34" s="17">
        <v>1091</v>
      </c>
      <c r="D34" s="17">
        <v>915</v>
      </c>
      <c r="E34" s="17">
        <v>396</v>
      </c>
      <c r="F34" s="17">
        <v>871</v>
      </c>
      <c r="G34" s="17">
        <v>509</v>
      </c>
      <c r="H34" s="17">
        <v>1251</v>
      </c>
      <c r="I34" s="17">
        <v>299</v>
      </c>
      <c r="J34" s="5"/>
      <c r="K34" s="5"/>
    </row>
    <row r="35" spans="1:11" ht="15" customHeight="1" x14ac:dyDescent="0.2">
      <c r="A35" s="43" t="s">
        <v>335</v>
      </c>
      <c r="B35" s="32">
        <v>68</v>
      </c>
      <c r="C35" s="13">
        <v>33</v>
      </c>
      <c r="D35" s="13">
        <v>31</v>
      </c>
      <c r="E35" s="13">
        <v>18</v>
      </c>
      <c r="F35" s="13">
        <v>24</v>
      </c>
      <c r="G35" s="13">
        <v>21</v>
      </c>
      <c r="H35" s="13">
        <v>39</v>
      </c>
      <c r="I35" s="13">
        <v>8</v>
      </c>
      <c r="J35" s="5"/>
      <c r="K35" s="5"/>
    </row>
    <row r="36" spans="1:11" ht="15" customHeight="1" x14ac:dyDescent="0.2">
      <c r="A36" s="43" t="s">
        <v>314</v>
      </c>
      <c r="B36" s="32">
        <v>232</v>
      </c>
      <c r="C36" s="13">
        <v>127</v>
      </c>
      <c r="D36" s="13">
        <v>89</v>
      </c>
      <c r="E36" s="13">
        <v>42</v>
      </c>
      <c r="F36" s="13">
        <v>104</v>
      </c>
      <c r="G36" s="13">
        <v>50</v>
      </c>
      <c r="H36" s="13">
        <v>152</v>
      </c>
      <c r="I36" s="13">
        <v>30</v>
      </c>
      <c r="J36" s="5"/>
      <c r="K36" s="5"/>
    </row>
    <row r="37" spans="1:11" ht="15" customHeight="1" x14ac:dyDescent="0.2">
      <c r="A37" s="43" t="s">
        <v>336</v>
      </c>
      <c r="B37" s="32">
        <v>81</v>
      </c>
      <c r="C37" s="13">
        <v>49</v>
      </c>
      <c r="D37" s="13">
        <v>35</v>
      </c>
      <c r="E37" s="13">
        <v>18</v>
      </c>
      <c r="F37" s="13">
        <v>36</v>
      </c>
      <c r="G37" s="13">
        <v>21</v>
      </c>
      <c r="H37" s="13">
        <v>46</v>
      </c>
      <c r="I37" s="13">
        <v>14</v>
      </c>
      <c r="J37" s="5"/>
      <c r="K37" s="5"/>
    </row>
    <row r="38" spans="1:11" ht="15" customHeight="1" x14ac:dyDescent="0.2">
      <c r="A38" s="43" t="s">
        <v>337</v>
      </c>
      <c r="B38" s="32">
        <v>135</v>
      </c>
      <c r="C38" s="13">
        <v>72</v>
      </c>
      <c r="D38" s="13">
        <v>46</v>
      </c>
      <c r="E38" s="13">
        <v>26</v>
      </c>
      <c r="F38" s="13">
        <v>65</v>
      </c>
      <c r="G38" s="13">
        <v>31</v>
      </c>
      <c r="H38" s="13">
        <v>87</v>
      </c>
      <c r="I38" s="13">
        <v>17</v>
      </c>
      <c r="J38" s="5"/>
      <c r="K38" s="5"/>
    </row>
    <row r="39" spans="1:11" ht="15" customHeight="1" x14ac:dyDescent="0.2">
      <c r="A39" s="43" t="s">
        <v>338</v>
      </c>
      <c r="B39" s="32">
        <v>83</v>
      </c>
      <c r="C39" s="13">
        <v>41</v>
      </c>
      <c r="D39" s="13">
        <v>46</v>
      </c>
      <c r="E39" s="13">
        <v>15</v>
      </c>
      <c r="F39" s="13">
        <v>31</v>
      </c>
      <c r="G39" s="13">
        <v>25</v>
      </c>
      <c r="H39" s="13">
        <v>51</v>
      </c>
      <c r="I39" s="13">
        <v>7</v>
      </c>
      <c r="J39" s="5"/>
      <c r="K39" s="5"/>
    </row>
    <row r="40" spans="1:11" ht="15" customHeight="1" x14ac:dyDescent="0.2">
      <c r="A40" s="43" t="s">
        <v>339</v>
      </c>
      <c r="B40" s="32">
        <v>74</v>
      </c>
      <c r="C40" s="13">
        <v>41</v>
      </c>
      <c r="D40" s="13">
        <v>46</v>
      </c>
      <c r="E40" s="13">
        <v>15</v>
      </c>
      <c r="F40" s="13">
        <v>32</v>
      </c>
      <c r="G40" s="13">
        <v>16</v>
      </c>
      <c r="H40" s="13">
        <v>50</v>
      </c>
      <c r="I40" s="13">
        <v>8</v>
      </c>
      <c r="J40" s="5"/>
      <c r="K40" s="5"/>
    </row>
    <row r="41" spans="1:11" ht="15" customHeight="1" x14ac:dyDescent="0.2">
      <c r="A41" s="43" t="s">
        <v>340</v>
      </c>
      <c r="B41" s="32">
        <v>161</v>
      </c>
      <c r="C41" s="13">
        <v>79</v>
      </c>
      <c r="D41" s="13">
        <v>77</v>
      </c>
      <c r="E41" s="13">
        <v>35</v>
      </c>
      <c r="F41" s="13">
        <v>74</v>
      </c>
      <c r="G41" s="13">
        <v>40</v>
      </c>
      <c r="H41" s="13">
        <v>98</v>
      </c>
      <c r="I41" s="13">
        <v>23</v>
      </c>
      <c r="J41" s="5"/>
      <c r="K41" s="5"/>
    </row>
    <row r="42" spans="1:11" ht="15" customHeight="1" x14ac:dyDescent="0.2">
      <c r="A42" s="43" t="s">
        <v>316</v>
      </c>
      <c r="B42" s="32">
        <v>219</v>
      </c>
      <c r="C42" s="13">
        <v>128</v>
      </c>
      <c r="D42" s="13">
        <v>109</v>
      </c>
      <c r="E42" s="13">
        <v>38</v>
      </c>
      <c r="F42" s="13">
        <v>93</v>
      </c>
      <c r="G42" s="13">
        <v>57</v>
      </c>
      <c r="H42" s="13">
        <v>136</v>
      </c>
      <c r="I42" s="13">
        <v>26</v>
      </c>
      <c r="J42" s="5"/>
      <c r="K42" s="5"/>
    </row>
    <row r="43" spans="1:11" ht="15" customHeight="1" x14ac:dyDescent="0.2">
      <c r="A43" s="43" t="s">
        <v>317</v>
      </c>
      <c r="B43" s="32">
        <v>360</v>
      </c>
      <c r="C43" s="13">
        <v>205</v>
      </c>
      <c r="D43" s="13">
        <v>139</v>
      </c>
      <c r="E43" s="13">
        <v>74</v>
      </c>
      <c r="F43" s="13">
        <v>120</v>
      </c>
      <c r="G43" s="13">
        <v>68</v>
      </c>
      <c r="H43" s="13">
        <v>229</v>
      </c>
      <c r="I43" s="13">
        <v>63</v>
      </c>
    </row>
    <row r="44" spans="1:11" ht="15" customHeight="1" x14ac:dyDescent="0.2">
      <c r="A44" s="43" t="s">
        <v>341</v>
      </c>
      <c r="B44" s="32">
        <v>52</v>
      </c>
      <c r="C44" s="13">
        <v>25</v>
      </c>
      <c r="D44" s="13">
        <v>28</v>
      </c>
      <c r="E44" s="13">
        <v>8</v>
      </c>
      <c r="F44" s="13">
        <v>25</v>
      </c>
      <c r="G44" s="13">
        <v>15</v>
      </c>
      <c r="H44" s="13">
        <v>34</v>
      </c>
      <c r="I44" s="13">
        <v>3</v>
      </c>
    </row>
    <row r="45" spans="1:11" ht="15" customHeight="1" x14ac:dyDescent="0.2">
      <c r="A45" s="43" t="s">
        <v>318</v>
      </c>
      <c r="B45" s="32">
        <v>515</v>
      </c>
      <c r="C45" s="13">
        <v>247</v>
      </c>
      <c r="D45" s="13">
        <v>227</v>
      </c>
      <c r="E45" s="13">
        <v>93</v>
      </c>
      <c r="F45" s="13">
        <v>232</v>
      </c>
      <c r="G45" s="13">
        <v>146</v>
      </c>
      <c r="H45" s="13">
        <v>280</v>
      </c>
      <c r="I45" s="13">
        <v>89</v>
      </c>
    </row>
    <row r="46" spans="1:11" ht="15" customHeight="1" x14ac:dyDescent="0.2">
      <c r="A46" s="43" t="s">
        <v>342</v>
      </c>
      <c r="B46" s="32">
        <v>79</v>
      </c>
      <c r="C46" s="13">
        <v>44</v>
      </c>
      <c r="D46" s="13">
        <v>42</v>
      </c>
      <c r="E46" s="13">
        <v>14</v>
      </c>
      <c r="F46" s="13">
        <v>35</v>
      </c>
      <c r="G46" s="13">
        <v>19</v>
      </c>
      <c r="H46" s="13">
        <v>49</v>
      </c>
      <c r="I46" s="13">
        <v>11</v>
      </c>
    </row>
    <row r="47" spans="1:11" ht="15" customHeight="1" x14ac:dyDescent="0.2">
      <c r="A47" s="43"/>
      <c r="B47" s="156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6">
        <v>11385</v>
      </c>
      <c r="C48" s="17">
        <v>5974</v>
      </c>
      <c r="D48" s="17">
        <v>6113</v>
      </c>
      <c r="E48" s="17">
        <v>2259</v>
      </c>
      <c r="F48" s="17">
        <v>4450</v>
      </c>
      <c r="G48" s="17">
        <v>3234</v>
      </c>
      <c r="H48" s="17">
        <v>6257</v>
      </c>
      <c r="I48" s="17">
        <v>1894</v>
      </c>
    </row>
    <row r="49" spans="1:9" ht="15" customHeight="1" x14ac:dyDescent="0.2">
      <c r="A49" s="43" t="s">
        <v>346</v>
      </c>
      <c r="B49" s="32">
        <v>53</v>
      </c>
      <c r="C49" s="13">
        <v>23</v>
      </c>
      <c r="D49" s="13">
        <v>14</v>
      </c>
      <c r="E49" s="13">
        <v>17</v>
      </c>
      <c r="F49" s="13">
        <v>12</v>
      </c>
      <c r="G49" s="13">
        <v>21</v>
      </c>
      <c r="H49" s="13">
        <v>27</v>
      </c>
      <c r="I49" s="13">
        <v>5</v>
      </c>
    </row>
    <row r="50" spans="1:9" ht="15" customHeight="1" x14ac:dyDescent="0.2">
      <c r="A50" s="43" t="s">
        <v>347</v>
      </c>
      <c r="B50" s="32">
        <v>51</v>
      </c>
      <c r="C50" s="13">
        <v>25</v>
      </c>
      <c r="D50" s="13">
        <v>12</v>
      </c>
      <c r="E50" s="13">
        <v>12</v>
      </c>
      <c r="F50" s="13">
        <v>18</v>
      </c>
      <c r="G50" s="13">
        <v>19</v>
      </c>
      <c r="H50" s="13">
        <v>25</v>
      </c>
      <c r="I50" s="13">
        <v>7</v>
      </c>
    </row>
    <row r="51" spans="1:9" ht="15" customHeight="1" x14ac:dyDescent="0.2">
      <c r="A51" s="43" t="s">
        <v>348</v>
      </c>
      <c r="B51" s="32">
        <v>77</v>
      </c>
      <c r="C51" s="13">
        <v>43</v>
      </c>
      <c r="D51" s="13">
        <v>40</v>
      </c>
      <c r="E51" s="13">
        <v>14</v>
      </c>
      <c r="F51" s="13">
        <v>34</v>
      </c>
      <c r="G51" s="13">
        <v>19</v>
      </c>
      <c r="H51" s="13">
        <v>48</v>
      </c>
      <c r="I51" s="13">
        <v>10</v>
      </c>
    </row>
    <row r="52" spans="1:9" ht="15" customHeight="1" x14ac:dyDescent="0.2">
      <c r="A52" s="43" t="s">
        <v>349</v>
      </c>
      <c r="B52" s="32">
        <v>70</v>
      </c>
      <c r="C52" s="13">
        <v>36</v>
      </c>
      <c r="D52" s="13">
        <v>32</v>
      </c>
      <c r="E52" s="13">
        <v>20</v>
      </c>
      <c r="F52" s="13">
        <v>23</v>
      </c>
      <c r="G52" s="13">
        <v>22</v>
      </c>
      <c r="H52" s="13">
        <v>42</v>
      </c>
      <c r="I52" s="13">
        <v>6</v>
      </c>
    </row>
    <row r="53" spans="1:9" ht="15" customHeight="1" x14ac:dyDescent="0.2">
      <c r="A53" s="43" t="s">
        <v>350</v>
      </c>
      <c r="B53" s="32">
        <v>62</v>
      </c>
      <c r="C53" s="13">
        <v>35</v>
      </c>
      <c r="D53" s="13">
        <v>34</v>
      </c>
      <c r="E53" s="13">
        <v>11</v>
      </c>
      <c r="F53" s="13">
        <v>30</v>
      </c>
      <c r="G53" s="13">
        <v>15</v>
      </c>
      <c r="H53" s="13">
        <v>32</v>
      </c>
      <c r="I53" s="13">
        <v>15</v>
      </c>
    </row>
    <row r="54" spans="1:9" ht="15" customHeight="1" x14ac:dyDescent="0.2">
      <c r="A54" s="43" t="s">
        <v>351</v>
      </c>
      <c r="B54" s="32">
        <v>244</v>
      </c>
      <c r="C54" s="13">
        <v>116</v>
      </c>
      <c r="D54" s="13">
        <v>135</v>
      </c>
      <c r="E54" s="13">
        <v>47</v>
      </c>
      <c r="F54" s="13">
        <v>102</v>
      </c>
      <c r="G54" s="13">
        <v>71</v>
      </c>
      <c r="H54" s="13">
        <v>135</v>
      </c>
      <c r="I54" s="13">
        <v>38</v>
      </c>
    </row>
    <row r="55" spans="1:9" ht="15" customHeight="1" x14ac:dyDescent="0.2">
      <c r="A55" s="43" t="s">
        <v>352</v>
      </c>
      <c r="B55" s="32">
        <v>91</v>
      </c>
      <c r="C55" s="13">
        <v>53</v>
      </c>
      <c r="D55" s="13">
        <v>45</v>
      </c>
      <c r="E55" s="13">
        <v>23</v>
      </c>
      <c r="F55" s="13">
        <v>36</v>
      </c>
      <c r="G55" s="13">
        <v>12</v>
      </c>
      <c r="H55" s="13">
        <v>69</v>
      </c>
      <c r="I55" s="13">
        <v>10</v>
      </c>
    </row>
    <row r="56" spans="1:9" ht="15" customHeight="1" x14ac:dyDescent="0.2">
      <c r="A56" s="43" t="s">
        <v>353</v>
      </c>
      <c r="B56" s="32">
        <v>100</v>
      </c>
      <c r="C56" s="13">
        <v>66</v>
      </c>
      <c r="D56" s="13">
        <v>51</v>
      </c>
      <c r="E56" s="13">
        <v>30</v>
      </c>
      <c r="F56" s="13">
        <v>38</v>
      </c>
      <c r="G56" s="13">
        <v>15</v>
      </c>
      <c r="H56" s="13">
        <v>69</v>
      </c>
      <c r="I56" s="13">
        <v>16</v>
      </c>
    </row>
    <row r="57" spans="1:9" ht="15" customHeight="1" x14ac:dyDescent="0.2">
      <c r="A57" s="43" t="s">
        <v>354</v>
      </c>
      <c r="B57" s="32">
        <v>429</v>
      </c>
      <c r="C57" s="13">
        <v>216</v>
      </c>
      <c r="D57" s="13">
        <v>237</v>
      </c>
      <c r="E57" s="13">
        <v>88</v>
      </c>
      <c r="F57" s="13">
        <v>171</v>
      </c>
      <c r="G57" s="13">
        <v>110</v>
      </c>
      <c r="H57" s="13">
        <v>242</v>
      </c>
      <c r="I57" s="13">
        <v>77</v>
      </c>
    </row>
    <row r="58" spans="1:9" ht="15" customHeight="1" x14ac:dyDescent="0.2">
      <c r="A58" s="43" t="s">
        <v>355</v>
      </c>
      <c r="B58" s="32">
        <v>55</v>
      </c>
      <c r="C58" s="13">
        <v>25</v>
      </c>
      <c r="D58" s="13">
        <v>19</v>
      </c>
      <c r="E58" s="13">
        <v>9</v>
      </c>
      <c r="F58" s="13">
        <v>19</v>
      </c>
      <c r="G58" s="13">
        <v>16</v>
      </c>
      <c r="H58" s="13">
        <v>35</v>
      </c>
      <c r="I58" s="13">
        <v>4</v>
      </c>
    </row>
    <row r="59" spans="1:9" ht="15" customHeight="1" x14ac:dyDescent="0.2">
      <c r="A59" s="43" t="s">
        <v>356</v>
      </c>
      <c r="B59" s="32">
        <v>171</v>
      </c>
      <c r="C59" s="13">
        <v>105</v>
      </c>
      <c r="D59" s="13">
        <v>96</v>
      </c>
      <c r="E59" s="13">
        <v>38</v>
      </c>
      <c r="F59" s="13">
        <v>62</v>
      </c>
      <c r="G59" s="13">
        <v>36</v>
      </c>
      <c r="H59" s="13">
        <v>107</v>
      </c>
      <c r="I59" s="13">
        <v>28</v>
      </c>
    </row>
    <row r="60" spans="1:9" ht="15" customHeight="1" x14ac:dyDescent="0.2">
      <c r="A60" s="43" t="s">
        <v>357</v>
      </c>
      <c r="B60" s="32">
        <v>174</v>
      </c>
      <c r="C60" s="13">
        <v>94</v>
      </c>
      <c r="D60" s="13">
        <v>82</v>
      </c>
      <c r="E60" s="13">
        <v>45</v>
      </c>
      <c r="F60" s="13">
        <v>59</v>
      </c>
      <c r="G60" s="13">
        <v>52</v>
      </c>
      <c r="H60" s="13">
        <v>94</v>
      </c>
      <c r="I60" s="13">
        <v>28</v>
      </c>
    </row>
    <row r="61" spans="1:9" ht="15" customHeight="1" x14ac:dyDescent="0.2">
      <c r="A61" s="43" t="s">
        <v>298</v>
      </c>
      <c r="B61" s="32">
        <v>152</v>
      </c>
      <c r="C61" s="13">
        <v>70</v>
      </c>
      <c r="D61" s="13">
        <v>54</v>
      </c>
      <c r="E61" s="13">
        <v>29</v>
      </c>
      <c r="F61" s="13">
        <v>50</v>
      </c>
      <c r="G61" s="13">
        <v>41</v>
      </c>
      <c r="H61" s="13">
        <v>87</v>
      </c>
      <c r="I61" s="13">
        <v>24</v>
      </c>
    </row>
    <row r="62" spans="1:9" ht="15" customHeight="1" x14ac:dyDescent="0.2">
      <c r="A62" s="43" t="s">
        <v>358</v>
      </c>
      <c r="B62" s="32">
        <v>89</v>
      </c>
      <c r="C62" s="13">
        <v>44</v>
      </c>
      <c r="D62" s="13">
        <v>38</v>
      </c>
      <c r="E62" s="13">
        <v>24</v>
      </c>
      <c r="F62" s="13">
        <v>35</v>
      </c>
      <c r="G62" s="13">
        <v>21</v>
      </c>
      <c r="H62" s="13">
        <v>52</v>
      </c>
      <c r="I62" s="13">
        <v>16</v>
      </c>
    </row>
    <row r="63" spans="1:9" ht="15" customHeight="1" x14ac:dyDescent="0.2">
      <c r="A63" s="43" t="s">
        <v>359</v>
      </c>
      <c r="B63" s="32">
        <v>107</v>
      </c>
      <c r="C63" s="13">
        <v>65</v>
      </c>
      <c r="D63" s="13">
        <v>55</v>
      </c>
      <c r="E63" s="13">
        <v>20</v>
      </c>
      <c r="F63" s="13">
        <v>45</v>
      </c>
      <c r="G63" s="13">
        <v>28</v>
      </c>
      <c r="H63" s="13">
        <v>60</v>
      </c>
      <c r="I63" s="13">
        <v>19</v>
      </c>
    </row>
    <row r="64" spans="1:9" ht="15" customHeight="1" x14ac:dyDescent="0.2">
      <c r="A64" s="43" t="s">
        <v>360</v>
      </c>
      <c r="B64" s="32">
        <v>65</v>
      </c>
      <c r="C64" s="13">
        <v>37</v>
      </c>
      <c r="D64" s="13">
        <v>33</v>
      </c>
      <c r="E64" s="13">
        <v>15</v>
      </c>
      <c r="F64" s="13">
        <v>23</v>
      </c>
      <c r="G64" s="13">
        <v>23</v>
      </c>
      <c r="H64" s="13">
        <v>32</v>
      </c>
      <c r="I64" s="13">
        <v>10</v>
      </c>
    </row>
    <row r="65" spans="1:9" ht="15" customHeight="1" x14ac:dyDescent="0.2">
      <c r="A65" s="43" t="s">
        <v>27</v>
      </c>
      <c r="B65" s="32">
        <v>4951</v>
      </c>
      <c r="C65" s="13">
        <v>2535</v>
      </c>
      <c r="D65" s="13">
        <v>3059</v>
      </c>
      <c r="E65" s="13">
        <v>867</v>
      </c>
      <c r="F65" s="13">
        <v>1904</v>
      </c>
      <c r="G65" s="13">
        <v>1528</v>
      </c>
      <c r="H65" s="13">
        <v>2499</v>
      </c>
      <c r="I65" s="13">
        <v>924</v>
      </c>
    </row>
    <row r="66" spans="1:9" ht="15" customHeight="1" x14ac:dyDescent="0.2">
      <c r="A66" s="43" t="s">
        <v>361</v>
      </c>
      <c r="B66" s="32">
        <v>95</v>
      </c>
      <c r="C66" s="13">
        <v>57</v>
      </c>
      <c r="D66" s="13">
        <v>46</v>
      </c>
      <c r="E66" s="13">
        <v>20</v>
      </c>
      <c r="F66" s="13">
        <v>38</v>
      </c>
      <c r="G66" s="13">
        <v>22</v>
      </c>
      <c r="H66" s="13">
        <v>65</v>
      </c>
      <c r="I66" s="13">
        <v>8</v>
      </c>
    </row>
    <row r="67" spans="1:9" ht="22.5" x14ac:dyDescent="0.2">
      <c r="A67" s="43" t="s">
        <v>362</v>
      </c>
      <c r="B67" s="32">
        <v>206</v>
      </c>
      <c r="C67" s="13">
        <v>104</v>
      </c>
      <c r="D67" s="13">
        <v>119</v>
      </c>
      <c r="E67" s="13">
        <v>43</v>
      </c>
      <c r="F67" s="13">
        <v>84</v>
      </c>
      <c r="G67" s="13">
        <v>58</v>
      </c>
      <c r="H67" s="13">
        <v>125</v>
      </c>
      <c r="I67" s="13">
        <v>23</v>
      </c>
    </row>
    <row r="68" spans="1:9" ht="15" customHeight="1" x14ac:dyDescent="0.2">
      <c r="A68" s="43" t="s">
        <v>363</v>
      </c>
      <c r="B68" s="32">
        <v>95</v>
      </c>
      <c r="C68" s="13">
        <v>48</v>
      </c>
      <c r="D68" s="13">
        <v>48</v>
      </c>
      <c r="E68" s="13">
        <v>22</v>
      </c>
      <c r="F68" s="13">
        <v>31</v>
      </c>
      <c r="G68" s="13">
        <v>29</v>
      </c>
      <c r="H68" s="13">
        <v>51</v>
      </c>
      <c r="I68" s="13">
        <v>15</v>
      </c>
    </row>
    <row r="69" spans="1:9" ht="15" customHeight="1" x14ac:dyDescent="0.2">
      <c r="A69" s="43" t="s">
        <v>309</v>
      </c>
      <c r="B69" s="32">
        <v>449</v>
      </c>
      <c r="C69" s="13">
        <v>253</v>
      </c>
      <c r="D69" s="13">
        <v>155</v>
      </c>
      <c r="E69" s="13">
        <v>94</v>
      </c>
      <c r="F69" s="13">
        <v>200</v>
      </c>
      <c r="G69" s="13">
        <v>96</v>
      </c>
      <c r="H69" s="13">
        <v>314</v>
      </c>
      <c r="I69" s="13">
        <v>39</v>
      </c>
    </row>
    <row r="70" spans="1:9" ht="15" customHeight="1" x14ac:dyDescent="0.2">
      <c r="A70" s="43" t="s">
        <v>299</v>
      </c>
      <c r="B70" s="32">
        <v>222</v>
      </c>
      <c r="C70" s="13">
        <v>115</v>
      </c>
      <c r="D70" s="13">
        <v>97</v>
      </c>
      <c r="E70" s="13">
        <v>42</v>
      </c>
      <c r="F70" s="13">
        <v>83</v>
      </c>
      <c r="G70" s="13">
        <v>67</v>
      </c>
      <c r="H70" s="13">
        <v>129</v>
      </c>
      <c r="I70" s="13">
        <v>26</v>
      </c>
    </row>
    <row r="71" spans="1:9" ht="15" customHeight="1" x14ac:dyDescent="0.2">
      <c r="A71" s="43" t="s">
        <v>364</v>
      </c>
      <c r="B71" s="32">
        <v>62</v>
      </c>
      <c r="C71" s="13">
        <v>35</v>
      </c>
      <c r="D71" s="13">
        <v>39</v>
      </c>
      <c r="E71" s="13">
        <v>12</v>
      </c>
      <c r="F71" s="13">
        <v>30</v>
      </c>
      <c r="G71" s="13">
        <v>25</v>
      </c>
      <c r="H71" s="13">
        <v>27</v>
      </c>
      <c r="I71" s="13">
        <v>10</v>
      </c>
    </row>
    <row r="72" spans="1:9" ht="15" customHeight="1" x14ac:dyDescent="0.2">
      <c r="A72" s="43" t="s">
        <v>365</v>
      </c>
      <c r="B72" s="32">
        <v>109</v>
      </c>
      <c r="C72" s="13">
        <v>54</v>
      </c>
      <c r="D72" s="13">
        <v>47</v>
      </c>
      <c r="E72" s="13">
        <v>27</v>
      </c>
      <c r="F72" s="13">
        <v>39</v>
      </c>
      <c r="G72" s="13">
        <v>24</v>
      </c>
      <c r="H72" s="13">
        <v>67</v>
      </c>
      <c r="I72" s="13">
        <v>18</v>
      </c>
    </row>
    <row r="73" spans="1:9" ht="15" customHeight="1" x14ac:dyDescent="0.2">
      <c r="A73" s="43" t="s">
        <v>31</v>
      </c>
      <c r="B73" s="32">
        <v>800</v>
      </c>
      <c r="C73" s="13">
        <v>400</v>
      </c>
      <c r="D73" s="13">
        <v>409</v>
      </c>
      <c r="E73" s="13">
        <v>202</v>
      </c>
      <c r="F73" s="13">
        <v>287</v>
      </c>
      <c r="G73" s="13">
        <v>187</v>
      </c>
      <c r="H73" s="13">
        <v>467</v>
      </c>
      <c r="I73" s="13">
        <v>146</v>
      </c>
    </row>
    <row r="74" spans="1:9" ht="15" customHeight="1" x14ac:dyDescent="0.2">
      <c r="A74" s="43" t="s">
        <v>366</v>
      </c>
      <c r="B74" s="32">
        <v>247</v>
      </c>
      <c r="C74" s="13">
        <v>133</v>
      </c>
      <c r="D74" s="13">
        <v>135</v>
      </c>
      <c r="E74" s="13">
        <v>44</v>
      </c>
      <c r="F74" s="13">
        <v>110</v>
      </c>
      <c r="G74" s="13">
        <v>58</v>
      </c>
      <c r="H74" s="13">
        <v>148</v>
      </c>
      <c r="I74" s="13">
        <v>41</v>
      </c>
    </row>
    <row r="75" spans="1:9" ht="15" customHeight="1" x14ac:dyDescent="0.2">
      <c r="A75" s="43" t="s">
        <v>300</v>
      </c>
      <c r="B75" s="32">
        <v>245</v>
      </c>
      <c r="C75" s="13">
        <v>115</v>
      </c>
      <c r="D75" s="13">
        <v>139</v>
      </c>
      <c r="E75" s="13">
        <v>41</v>
      </c>
      <c r="F75" s="13">
        <v>100</v>
      </c>
      <c r="G75" s="13">
        <v>60</v>
      </c>
      <c r="H75" s="13">
        <v>143</v>
      </c>
      <c r="I75" s="13">
        <v>42</v>
      </c>
    </row>
    <row r="76" spans="1:9" ht="15" customHeight="1" x14ac:dyDescent="0.2">
      <c r="A76" s="43" t="s">
        <v>367</v>
      </c>
      <c r="B76" s="32">
        <v>118</v>
      </c>
      <c r="C76" s="13">
        <v>63</v>
      </c>
      <c r="D76" s="13">
        <v>58</v>
      </c>
      <c r="E76" s="13">
        <v>35</v>
      </c>
      <c r="F76" s="13">
        <v>41</v>
      </c>
      <c r="G76" s="13">
        <v>30</v>
      </c>
      <c r="H76" s="13">
        <v>73</v>
      </c>
      <c r="I76" s="13">
        <v>15</v>
      </c>
    </row>
    <row r="77" spans="1:9" ht="15" customHeight="1" x14ac:dyDescent="0.2">
      <c r="A77" s="43" t="s">
        <v>301</v>
      </c>
      <c r="B77" s="32">
        <v>758</v>
      </c>
      <c r="C77" s="13">
        <v>399</v>
      </c>
      <c r="D77" s="13">
        <v>338</v>
      </c>
      <c r="E77" s="13">
        <v>165</v>
      </c>
      <c r="F77" s="13">
        <v>267</v>
      </c>
      <c r="G77" s="13">
        <v>238</v>
      </c>
      <c r="H77" s="13">
        <v>391</v>
      </c>
      <c r="I77" s="13">
        <v>129</v>
      </c>
    </row>
    <row r="78" spans="1:9" ht="15" customHeight="1" x14ac:dyDescent="0.2">
      <c r="A78" s="43" t="s">
        <v>368</v>
      </c>
      <c r="B78" s="32">
        <v>94</v>
      </c>
      <c r="C78" s="13">
        <v>66</v>
      </c>
      <c r="D78" s="13">
        <v>30</v>
      </c>
      <c r="E78" s="13">
        <v>15</v>
      </c>
      <c r="F78" s="13">
        <v>49</v>
      </c>
      <c r="G78" s="13">
        <v>29</v>
      </c>
      <c r="H78" s="13">
        <v>54</v>
      </c>
      <c r="I78" s="13">
        <v>11</v>
      </c>
    </row>
    <row r="79" spans="1:9" ht="15" customHeight="1" x14ac:dyDescent="0.2">
      <c r="A79" s="43" t="s">
        <v>369</v>
      </c>
      <c r="B79" s="32">
        <v>140</v>
      </c>
      <c r="C79" s="13">
        <v>82</v>
      </c>
      <c r="D79" s="13">
        <v>63</v>
      </c>
      <c r="E79" s="13">
        <v>30</v>
      </c>
      <c r="F79" s="13">
        <v>59</v>
      </c>
      <c r="G79" s="13">
        <v>34</v>
      </c>
      <c r="H79" s="13">
        <v>82</v>
      </c>
      <c r="I79" s="13">
        <v>24</v>
      </c>
    </row>
    <row r="80" spans="1:9" ht="15" customHeight="1" x14ac:dyDescent="0.2">
      <c r="A80" s="43" t="s">
        <v>370</v>
      </c>
      <c r="B80" s="32">
        <v>53</v>
      </c>
      <c r="C80" s="13">
        <v>28</v>
      </c>
      <c r="D80" s="13">
        <v>12</v>
      </c>
      <c r="E80" s="13">
        <v>13</v>
      </c>
      <c r="F80" s="13">
        <v>26</v>
      </c>
      <c r="G80" s="13">
        <v>17</v>
      </c>
      <c r="H80" s="13">
        <v>31</v>
      </c>
      <c r="I80" s="13">
        <v>5</v>
      </c>
    </row>
    <row r="81" spans="1:9" ht="22.5" x14ac:dyDescent="0.2">
      <c r="A81" s="43" t="s">
        <v>371</v>
      </c>
      <c r="B81" s="32">
        <v>36</v>
      </c>
      <c r="C81" s="13">
        <v>22</v>
      </c>
      <c r="D81" s="13">
        <v>11</v>
      </c>
      <c r="E81" s="13">
        <v>3</v>
      </c>
      <c r="F81" s="13">
        <v>21</v>
      </c>
      <c r="G81" s="13">
        <v>8</v>
      </c>
      <c r="H81" s="13">
        <v>20</v>
      </c>
      <c r="I81" s="13">
        <v>8</v>
      </c>
    </row>
    <row r="82" spans="1:9" ht="22.5" x14ac:dyDescent="0.2">
      <c r="A82" s="43" t="s">
        <v>372</v>
      </c>
      <c r="B82" s="32">
        <v>27</v>
      </c>
      <c r="C82" s="13">
        <v>15</v>
      </c>
      <c r="D82" s="13">
        <v>12</v>
      </c>
      <c r="E82" s="13">
        <v>6</v>
      </c>
      <c r="F82" s="13">
        <v>11</v>
      </c>
      <c r="G82" s="13">
        <v>8</v>
      </c>
      <c r="H82" s="13">
        <v>13</v>
      </c>
      <c r="I82" s="13">
        <v>6</v>
      </c>
    </row>
    <row r="83" spans="1:9" ht="22.5" x14ac:dyDescent="0.2">
      <c r="A83" s="43" t="s">
        <v>373</v>
      </c>
      <c r="B83" s="32">
        <v>34</v>
      </c>
      <c r="C83" s="13">
        <v>15</v>
      </c>
      <c r="D83" s="13">
        <v>6</v>
      </c>
      <c r="E83" s="13">
        <v>11</v>
      </c>
      <c r="F83" s="13">
        <v>13</v>
      </c>
      <c r="G83" s="13">
        <v>11</v>
      </c>
      <c r="H83" s="13">
        <v>21</v>
      </c>
      <c r="I83" s="13">
        <v>2</v>
      </c>
    </row>
    <row r="84" spans="1:9" ht="15" customHeight="1" x14ac:dyDescent="0.2">
      <c r="A84" s="43" t="s">
        <v>374</v>
      </c>
      <c r="B84" s="32">
        <v>78</v>
      </c>
      <c r="C84" s="13">
        <v>54</v>
      </c>
      <c r="D84" s="13">
        <v>32</v>
      </c>
      <c r="E84" s="13">
        <v>15</v>
      </c>
      <c r="F84" s="13">
        <v>40</v>
      </c>
      <c r="G84" s="13">
        <v>21</v>
      </c>
      <c r="H84" s="13">
        <v>50</v>
      </c>
      <c r="I84" s="13">
        <v>7</v>
      </c>
    </row>
    <row r="85" spans="1:9" ht="15" customHeight="1" x14ac:dyDescent="0.2">
      <c r="A85" s="43" t="s">
        <v>375</v>
      </c>
      <c r="B85" s="32">
        <v>286</v>
      </c>
      <c r="C85" s="13">
        <v>165</v>
      </c>
      <c r="D85" s="13">
        <v>132</v>
      </c>
      <c r="E85" s="13">
        <v>44</v>
      </c>
      <c r="F85" s="13">
        <v>128</v>
      </c>
      <c r="G85" s="13">
        <v>80</v>
      </c>
      <c r="H85" s="13">
        <v>159</v>
      </c>
      <c r="I85" s="13">
        <v>47</v>
      </c>
    </row>
    <row r="86" spans="1:9" ht="15" customHeight="1" x14ac:dyDescent="0.2">
      <c r="A86" s="43" t="s">
        <v>376</v>
      </c>
      <c r="B86" s="32">
        <v>32</v>
      </c>
      <c r="C86" s="13">
        <v>23</v>
      </c>
      <c r="D86" s="13">
        <v>12</v>
      </c>
      <c r="E86" s="13">
        <v>12</v>
      </c>
      <c r="F86" s="13">
        <v>9</v>
      </c>
      <c r="G86" s="13">
        <v>3</v>
      </c>
      <c r="H86" s="13">
        <v>21</v>
      </c>
      <c r="I86" s="13">
        <v>8</v>
      </c>
    </row>
    <row r="87" spans="1:9" ht="15" customHeight="1" x14ac:dyDescent="0.2">
      <c r="A87" s="43" t="s">
        <v>377</v>
      </c>
      <c r="B87" s="32">
        <v>172</v>
      </c>
      <c r="C87" s="13">
        <v>97</v>
      </c>
      <c r="D87" s="13">
        <v>86</v>
      </c>
      <c r="E87" s="13">
        <v>40</v>
      </c>
      <c r="F87" s="13">
        <v>79</v>
      </c>
      <c r="G87" s="13">
        <v>54</v>
      </c>
      <c r="H87" s="13">
        <v>100</v>
      </c>
      <c r="I87" s="13">
        <v>18</v>
      </c>
    </row>
    <row r="88" spans="1:9" ht="15" customHeight="1" x14ac:dyDescent="0.2">
      <c r="A88" s="43" t="s">
        <v>378</v>
      </c>
      <c r="B88" s="32">
        <v>60</v>
      </c>
      <c r="C88" s="13">
        <v>28</v>
      </c>
      <c r="D88" s="13">
        <v>38</v>
      </c>
      <c r="E88" s="13">
        <v>10</v>
      </c>
      <c r="F88" s="13">
        <v>34</v>
      </c>
      <c r="G88" s="13">
        <v>18</v>
      </c>
      <c r="H88" s="13">
        <v>39</v>
      </c>
      <c r="I88" s="13">
        <v>3</v>
      </c>
    </row>
    <row r="89" spans="1:9" ht="15" customHeight="1" x14ac:dyDescent="0.2">
      <c r="A89" s="43" t="s">
        <v>379</v>
      </c>
      <c r="B89" s="32">
        <v>26</v>
      </c>
      <c r="C89" s="13">
        <v>15</v>
      </c>
      <c r="D89" s="13">
        <v>13</v>
      </c>
      <c r="E89" s="13">
        <v>4</v>
      </c>
      <c r="F89" s="13">
        <v>10</v>
      </c>
      <c r="G89" s="13">
        <v>8</v>
      </c>
      <c r="H89" s="13">
        <v>12</v>
      </c>
      <c r="I89" s="13">
        <v>6</v>
      </c>
    </row>
    <row r="90" spans="1:9" ht="15" customHeight="1" x14ac:dyDescent="0.2">
      <c r="B90" s="156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6">
        <v>4400</v>
      </c>
      <c r="C91" s="17">
        <v>2258</v>
      </c>
      <c r="D91" s="17">
        <v>2128</v>
      </c>
      <c r="E91" s="17">
        <v>944</v>
      </c>
      <c r="F91" s="17">
        <v>1776</v>
      </c>
      <c r="G91" s="17">
        <v>1607</v>
      </c>
      <c r="H91" s="17">
        <v>2216</v>
      </c>
      <c r="I91" s="17">
        <v>577</v>
      </c>
    </row>
    <row r="92" spans="1:9" ht="15" customHeight="1" x14ac:dyDescent="0.2">
      <c r="A92" s="43" t="s">
        <v>215</v>
      </c>
      <c r="B92" s="32">
        <v>105</v>
      </c>
      <c r="C92" s="13">
        <v>53</v>
      </c>
      <c r="D92" s="13">
        <v>49</v>
      </c>
      <c r="E92" s="13">
        <v>12</v>
      </c>
      <c r="F92" s="13">
        <v>48</v>
      </c>
      <c r="G92" s="13">
        <v>44</v>
      </c>
      <c r="H92" s="13">
        <v>50</v>
      </c>
      <c r="I92" s="13">
        <v>11</v>
      </c>
    </row>
    <row r="93" spans="1:9" ht="15" customHeight="1" x14ac:dyDescent="0.2">
      <c r="A93" s="43" t="s">
        <v>216</v>
      </c>
      <c r="B93" s="32">
        <v>288</v>
      </c>
      <c r="C93" s="13">
        <v>135</v>
      </c>
      <c r="D93" s="13">
        <v>116</v>
      </c>
      <c r="E93" s="13">
        <v>74</v>
      </c>
      <c r="F93" s="13">
        <v>122</v>
      </c>
      <c r="G93" s="13">
        <v>112</v>
      </c>
      <c r="H93" s="13">
        <v>141</v>
      </c>
      <c r="I93" s="13">
        <v>35</v>
      </c>
    </row>
    <row r="94" spans="1:9" ht="15" customHeight="1" x14ac:dyDescent="0.2">
      <c r="A94" s="43" t="s">
        <v>217</v>
      </c>
      <c r="B94" s="32">
        <v>79</v>
      </c>
      <c r="C94" s="13">
        <v>36</v>
      </c>
      <c r="D94" s="13">
        <v>39</v>
      </c>
      <c r="E94" s="13">
        <v>21</v>
      </c>
      <c r="F94" s="13">
        <v>35</v>
      </c>
      <c r="G94" s="13">
        <v>38</v>
      </c>
      <c r="H94" s="13">
        <v>38</v>
      </c>
      <c r="I94" s="13">
        <v>3</v>
      </c>
    </row>
    <row r="95" spans="1:9" ht="15" customHeight="1" x14ac:dyDescent="0.2">
      <c r="A95" s="43" t="s">
        <v>218</v>
      </c>
      <c r="B95" s="32">
        <v>206</v>
      </c>
      <c r="C95" s="13">
        <v>119</v>
      </c>
      <c r="D95" s="13">
        <v>104</v>
      </c>
      <c r="E95" s="13">
        <v>64</v>
      </c>
      <c r="F95" s="13">
        <v>77</v>
      </c>
      <c r="G95" s="13">
        <v>108</v>
      </c>
      <c r="H95" s="13">
        <v>82</v>
      </c>
      <c r="I95" s="13">
        <v>16</v>
      </c>
    </row>
    <row r="96" spans="1:9" ht="15" customHeight="1" x14ac:dyDescent="0.2">
      <c r="A96" s="43" t="s">
        <v>219</v>
      </c>
      <c r="B96" s="32">
        <v>62</v>
      </c>
      <c r="C96" s="13">
        <v>33</v>
      </c>
      <c r="D96" s="13">
        <v>39</v>
      </c>
      <c r="E96" s="13">
        <v>6</v>
      </c>
      <c r="F96" s="13">
        <v>29</v>
      </c>
      <c r="G96" s="13">
        <v>25</v>
      </c>
      <c r="H96" s="13">
        <v>32</v>
      </c>
      <c r="I96" s="13">
        <v>5</v>
      </c>
    </row>
    <row r="97" spans="1:9" ht="15" customHeight="1" x14ac:dyDescent="0.2">
      <c r="A97" s="43" t="s">
        <v>220</v>
      </c>
      <c r="B97" s="32">
        <v>264</v>
      </c>
      <c r="C97" s="13">
        <v>147</v>
      </c>
      <c r="D97" s="13">
        <v>133</v>
      </c>
      <c r="E97" s="13">
        <v>44</v>
      </c>
      <c r="F97" s="13">
        <v>120</v>
      </c>
      <c r="G97" s="13">
        <v>69</v>
      </c>
      <c r="H97" s="13">
        <v>151</v>
      </c>
      <c r="I97" s="13">
        <v>44</v>
      </c>
    </row>
    <row r="98" spans="1:9" ht="15" customHeight="1" x14ac:dyDescent="0.2">
      <c r="A98" s="43" t="s">
        <v>221</v>
      </c>
      <c r="B98" s="32">
        <v>74</v>
      </c>
      <c r="C98" s="13">
        <v>37</v>
      </c>
      <c r="D98" s="13">
        <v>33</v>
      </c>
      <c r="E98" s="13">
        <v>16</v>
      </c>
      <c r="F98" s="13">
        <v>28</v>
      </c>
      <c r="G98" s="13">
        <v>26</v>
      </c>
      <c r="H98" s="13">
        <v>42</v>
      </c>
      <c r="I98" s="13">
        <v>6</v>
      </c>
    </row>
    <row r="99" spans="1:9" ht="15" customHeight="1" x14ac:dyDescent="0.2">
      <c r="A99" s="43" t="s">
        <v>222</v>
      </c>
      <c r="B99" s="32">
        <v>69</v>
      </c>
      <c r="C99" s="13">
        <v>30</v>
      </c>
      <c r="D99" s="13">
        <v>26</v>
      </c>
      <c r="E99" s="13">
        <v>9</v>
      </c>
      <c r="F99" s="13">
        <v>36</v>
      </c>
      <c r="G99" s="13">
        <v>30</v>
      </c>
      <c r="H99" s="13">
        <v>34</v>
      </c>
      <c r="I99" s="13">
        <v>5</v>
      </c>
    </row>
    <row r="100" spans="1:9" ht="15" customHeight="1" x14ac:dyDescent="0.2">
      <c r="A100" s="43" t="s">
        <v>223</v>
      </c>
      <c r="B100" s="32">
        <v>13</v>
      </c>
      <c r="C100" s="13">
        <v>5</v>
      </c>
      <c r="D100" s="13">
        <v>5</v>
      </c>
      <c r="E100" s="13">
        <v>4</v>
      </c>
      <c r="F100" s="13">
        <v>4</v>
      </c>
      <c r="G100" s="13">
        <v>7</v>
      </c>
      <c r="H100" s="13">
        <v>4</v>
      </c>
      <c r="I100" s="13">
        <v>2</v>
      </c>
    </row>
    <row r="101" spans="1:9" ht="15" customHeight="1" x14ac:dyDescent="0.2">
      <c r="A101" s="43" t="s">
        <v>224</v>
      </c>
      <c r="B101" s="32">
        <v>15</v>
      </c>
      <c r="C101" s="13">
        <v>6</v>
      </c>
      <c r="D101" s="13">
        <v>4</v>
      </c>
      <c r="E101" s="13">
        <v>4</v>
      </c>
      <c r="F101" s="13">
        <v>6</v>
      </c>
      <c r="G101" s="13">
        <v>4</v>
      </c>
      <c r="H101" s="13">
        <v>10</v>
      </c>
      <c r="I101" s="13">
        <v>1</v>
      </c>
    </row>
    <row r="102" spans="1:9" ht="15" customHeight="1" x14ac:dyDescent="0.2">
      <c r="A102" s="43" t="s">
        <v>380</v>
      </c>
      <c r="B102" s="32">
        <v>87</v>
      </c>
      <c r="C102" s="13">
        <v>50</v>
      </c>
      <c r="D102" s="13">
        <v>41</v>
      </c>
      <c r="E102" s="13">
        <v>24</v>
      </c>
      <c r="F102" s="13">
        <v>33</v>
      </c>
      <c r="G102" s="13">
        <v>20</v>
      </c>
      <c r="H102" s="13">
        <v>52</v>
      </c>
      <c r="I102" s="13">
        <v>15</v>
      </c>
    </row>
    <row r="103" spans="1:9" ht="15" customHeight="1" x14ac:dyDescent="0.2">
      <c r="A103" s="43" t="s">
        <v>381</v>
      </c>
      <c r="B103" s="32">
        <v>57</v>
      </c>
      <c r="C103" s="13">
        <v>31</v>
      </c>
      <c r="D103" s="13">
        <v>28</v>
      </c>
      <c r="E103" s="13">
        <v>14</v>
      </c>
      <c r="F103" s="13">
        <v>18</v>
      </c>
      <c r="G103" s="13">
        <v>32</v>
      </c>
      <c r="H103" s="13">
        <v>19</v>
      </c>
      <c r="I103" s="13">
        <v>6</v>
      </c>
    </row>
    <row r="104" spans="1:9" ht="15" customHeight="1" x14ac:dyDescent="0.2">
      <c r="A104" s="43" t="s">
        <v>302</v>
      </c>
      <c r="B104" s="32">
        <v>583</v>
      </c>
      <c r="C104" s="13">
        <v>303</v>
      </c>
      <c r="D104" s="13">
        <v>330</v>
      </c>
      <c r="E104" s="13">
        <v>99</v>
      </c>
      <c r="F104" s="13">
        <v>269</v>
      </c>
      <c r="G104" s="13">
        <v>218</v>
      </c>
      <c r="H104" s="13">
        <v>287</v>
      </c>
      <c r="I104" s="13">
        <v>78</v>
      </c>
    </row>
    <row r="105" spans="1:9" ht="15" customHeight="1" x14ac:dyDescent="0.2">
      <c r="A105" s="43" t="s">
        <v>303</v>
      </c>
      <c r="B105" s="32">
        <v>348</v>
      </c>
      <c r="C105" s="13">
        <v>192</v>
      </c>
      <c r="D105" s="13">
        <v>151</v>
      </c>
      <c r="E105" s="13">
        <v>63</v>
      </c>
      <c r="F105" s="13">
        <v>153</v>
      </c>
      <c r="G105" s="13">
        <v>102</v>
      </c>
      <c r="H105" s="13">
        <v>193</v>
      </c>
      <c r="I105" s="13">
        <v>53</v>
      </c>
    </row>
    <row r="106" spans="1:9" ht="15" customHeight="1" x14ac:dyDescent="0.2">
      <c r="A106" s="43" t="s">
        <v>382</v>
      </c>
      <c r="B106" s="32">
        <v>203</v>
      </c>
      <c r="C106" s="13">
        <v>109</v>
      </c>
      <c r="D106" s="13">
        <v>89</v>
      </c>
      <c r="E106" s="13">
        <v>36</v>
      </c>
      <c r="F106" s="13">
        <v>98</v>
      </c>
      <c r="G106" s="13">
        <v>52</v>
      </c>
      <c r="H106" s="13">
        <v>115</v>
      </c>
      <c r="I106" s="13">
        <v>36</v>
      </c>
    </row>
    <row r="107" spans="1:9" ht="15" customHeight="1" x14ac:dyDescent="0.2">
      <c r="A107" s="43" t="s">
        <v>28</v>
      </c>
      <c r="B107" s="32">
        <v>805</v>
      </c>
      <c r="C107" s="13">
        <v>401</v>
      </c>
      <c r="D107" s="13">
        <v>405</v>
      </c>
      <c r="E107" s="13">
        <v>184</v>
      </c>
      <c r="F107" s="13">
        <v>265</v>
      </c>
      <c r="G107" s="13">
        <v>273</v>
      </c>
      <c r="H107" s="13">
        <v>412</v>
      </c>
      <c r="I107" s="13">
        <v>120</v>
      </c>
    </row>
    <row r="108" spans="1:9" ht="15" customHeight="1" x14ac:dyDescent="0.2">
      <c r="A108" s="43" t="s">
        <v>383</v>
      </c>
      <c r="B108" s="32">
        <v>52</v>
      </c>
      <c r="C108" s="13">
        <v>25</v>
      </c>
      <c r="D108" s="13">
        <v>23</v>
      </c>
      <c r="E108" s="13">
        <v>9</v>
      </c>
      <c r="F108" s="13">
        <v>23</v>
      </c>
      <c r="G108" s="13">
        <v>20</v>
      </c>
      <c r="H108" s="13">
        <v>26</v>
      </c>
      <c r="I108" s="13">
        <v>6</v>
      </c>
    </row>
    <row r="109" spans="1:9" ht="15" customHeight="1" x14ac:dyDescent="0.2">
      <c r="A109" s="43" t="s">
        <v>384</v>
      </c>
      <c r="B109" s="32">
        <v>220</v>
      </c>
      <c r="C109" s="13">
        <v>123</v>
      </c>
      <c r="D109" s="13">
        <v>106</v>
      </c>
      <c r="E109" s="13">
        <v>51</v>
      </c>
      <c r="F109" s="13">
        <v>77</v>
      </c>
      <c r="G109" s="13">
        <v>106</v>
      </c>
      <c r="H109" s="13">
        <v>81</v>
      </c>
      <c r="I109" s="13">
        <v>33</v>
      </c>
    </row>
    <row r="110" spans="1:9" ht="15" customHeight="1" x14ac:dyDescent="0.2">
      <c r="A110" s="43" t="s">
        <v>385</v>
      </c>
      <c r="B110" s="32">
        <v>156</v>
      </c>
      <c r="C110" s="13">
        <v>72</v>
      </c>
      <c r="D110" s="13">
        <v>59</v>
      </c>
      <c r="E110" s="13">
        <v>28</v>
      </c>
      <c r="F110" s="13">
        <v>64</v>
      </c>
      <c r="G110" s="13">
        <v>28</v>
      </c>
      <c r="H110" s="13">
        <v>106</v>
      </c>
      <c r="I110" s="13">
        <v>22</v>
      </c>
    </row>
    <row r="111" spans="1:9" ht="15" customHeight="1" x14ac:dyDescent="0.2">
      <c r="A111" s="43" t="s">
        <v>386</v>
      </c>
      <c r="B111" s="32">
        <v>36</v>
      </c>
      <c r="C111" s="13">
        <v>20</v>
      </c>
      <c r="D111" s="13">
        <v>10</v>
      </c>
      <c r="E111" s="13">
        <v>9</v>
      </c>
      <c r="F111" s="13">
        <v>15</v>
      </c>
      <c r="G111" s="13">
        <v>10</v>
      </c>
      <c r="H111" s="13">
        <v>19</v>
      </c>
      <c r="I111" s="13">
        <v>7</v>
      </c>
    </row>
    <row r="112" spans="1:9" ht="15" customHeight="1" x14ac:dyDescent="0.2">
      <c r="A112" s="43" t="s">
        <v>387</v>
      </c>
      <c r="B112" s="32">
        <v>170</v>
      </c>
      <c r="C112" s="13">
        <v>76</v>
      </c>
      <c r="D112" s="13">
        <v>104</v>
      </c>
      <c r="E112" s="13">
        <v>48</v>
      </c>
      <c r="F112" s="13">
        <v>59</v>
      </c>
      <c r="G112" s="13">
        <v>100</v>
      </c>
      <c r="H112" s="13">
        <v>60</v>
      </c>
      <c r="I112" s="13">
        <v>10</v>
      </c>
    </row>
    <row r="113" spans="1:9" ht="15" customHeight="1" x14ac:dyDescent="0.2">
      <c r="A113" s="43" t="s">
        <v>388</v>
      </c>
      <c r="B113" s="32">
        <v>91</v>
      </c>
      <c r="C113" s="13">
        <v>49</v>
      </c>
      <c r="D113" s="13">
        <v>43</v>
      </c>
      <c r="E113" s="13">
        <v>20</v>
      </c>
      <c r="F113" s="13">
        <v>38</v>
      </c>
      <c r="G113" s="13">
        <v>26</v>
      </c>
      <c r="H113" s="13">
        <v>48</v>
      </c>
      <c r="I113" s="13">
        <v>17</v>
      </c>
    </row>
    <row r="114" spans="1:9" ht="15" customHeight="1" x14ac:dyDescent="0.2">
      <c r="A114" s="43" t="s">
        <v>389</v>
      </c>
      <c r="B114" s="32">
        <v>50</v>
      </c>
      <c r="C114" s="13">
        <v>26</v>
      </c>
      <c r="D114" s="13">
        <v>17</v>
      </c>
      <c r="E114" s="13">
        <v>9</v>
      </c>
      <c r="F114" s="13">
        <v>15</v>
      </c>
      <c r="G114" s="13">
        <v>23</v>
      </c>
      <c r="H114" s="13">
        <v>22</v>
      </c>
      <c r="I114" s="13">
        <v>5</v>
      </c>
    </row>
    <row r="115" spans="1:9" ht="15" customHeight="1" x14ac:dyDescent="0.2">
      <c r="A115" s="43" t="s">
        <v>390</v>
      </c>
      <c r="B115" s="32">
        <v>174</v>
      </c>
      <c r="C115" s="13">
        <v>77</v>
      </c>
      <c r="D115" s="13">
        <v>70</v>
      </c>
      <c r="E115" s="13">
        <v>56</v>
      </c>
      <c r="F115" s="13">
        <v>58</v>
      </c>
      <c r="G115" s="13">
        <v>76</v>
      </c>
      <c r="H115" s="13">
        <v>83</v>
      </c>
      <c r="I115" s="13">
        <v>15</v>
      </c>
    </row>
    <row r="116" spans="1:9" ht="15" customHeight="1" x14ac:dyDescent="0.2">
      <c r="A116" s="43" t="s">
        <v>391</v>
      </c>
      <c r="B116" s="32">
        <v>123</v>
      </c>
      <c r="C116" s="13">
        <v>72</v>
      </c>
      <c r="D116" s="13">
        <v>76</v>
      </c>
      <c r="E116" s="13">
        <v>26</v>
      </c>
      <c r="F116" s="13">
        <v>48</v>
      </c>
      <c r="G116" s="13">
        <v>42</v>
      </c>
      <c r="H116" s="13">
        <v>69</v>
      </c>
      <c r="I116" s="13">
        <v>12</v>
      </c>
    </row>
    <row r="117" spans="1:9" ht="15" customHeight="1" x14ac:dyDescent="0.2">
      <c r="A117" s="43" t="s">
        <v>392</v>
      </c>
      <c r="B117" s="32">
        <v>41</v>
      </c>
      <c r="C117" s="13">
        <v>20</v>
      </c>
      <c r="D117" s="13">
        <v>20</v>
      </c>
      <c r="E117" s="13">
        <v>6</v>
      </c>
      <c r="F117" s="13">
        <v>22</v>
      </c>
      <c r="G117" s="13">
        <v>8</v>
      </c>
      <c r="H117" s="13">
        <v>28</v>
      </c>
      <c r="I117" s="13">
        <v>5</v>
      </c>
    </row>
    <row r="118" spans="1:9" ht="15" customHeight="1" x14ac:dyDescent="0.2">
      <c r="A118" s="43" t="s">
        <v>393</v>
      </c>
      <c r="B118" s="156">
        <v>29</v>
      </c>
      <c r="C118" s="17">
        <v>11</v>
      </c>
      <c r="D118" s="17">
        <v>8</v>
      </c>
      <c r="E118" s="17">
        <v>8</v>
      </c>
      <c r="F118" s="17">
        <v>16</v>
      </c>
      <c r="G118" s="17">
        <v>8</v>
      </c>
      <c r="H118" s="17">
        <v>12</v>
      </c>
      <c r="I118" s="17">
        <v>9</v>
      </c>
    </row>
    <row r="119" spans="1:9" ht="15" customHeight="1" x14ac:dyDescent="0.2">
      <c r="B119" s="156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472</v>
      </c>
      <c r="B120" s="156">
        <v>2917</v>
      </c>
      <c r="C120" s="17">
        <v>1436</v>
      </c>
      <c r="D120" s="17">
        <v>1860</v>
      </c>
      <c r="E120" s="17">
        <v>542</v>
      </c>
      <c r="F120" s="17">
        <v>1218</v>
      </c>
      <c r="G120" s="17">
        <v>1054</v>
      </c>
      <c r="H120" s="17">
        <v>1531</v>
      </c>
      <c r="I120" s="17">
        <v>332</v>
      </c>
    </row>
    <row r="121" spans="1:9" ht="15" customHeight="1" x14ac:dyDescent="0.2">
      <c r="A121" s="43" t="s">
        <v>394</v>
      </c>
      <c r="B121" s="32">
        <v>53</v>
      </c>
      <c r="C121" s="13">
        <v>30</v>
      </c>
      <c r="D121" s="13">
        <v>32</v>
      </c>
      <c r="E121" s="13">
        <v>6</v>
      </c>
      <c r="F121" s="13">
        <v>19</v>
      </c>
      <c r="G121" s="13">
        <v>20</v>
      </c>
      <c r="H121" s="13">
        <v>24</v>
      </c>
      <c r="I121" s="13">
        <v>9</v>
      </c>
    </row>
    <row r="122" spans="1:9" ht="15" customHeight="1" x14ac:dyDescent="0.2">
      <c r="A122" s="43" t="s">
        <v>310</v>
      </c>
      <c r="B122" s="32">
        <v>945</v>
      </c>
      <c r="C122" s="13">
        <v>444</v>
      </c>
      <c r="D122" s="13">
        <v>589</v>
      </c>
      <c r="E122" s="13">
        <v>170</v>
      </c>
      <c r="F122" s="13">
        <v>410</v>
      </c>
      <c r="G122" s="13">
        <v>271</v>
      </c>
      <c r="H122" s="13">
        <v>555</v>
      </c>
      <c r="I122" s="13">
        <v>119</v>
      </c>
    </row>
    <row r="123" spans="1:9" ht="15" customHeight="1" x14ac:dyDescent="0.2">
      <c r="A123" s="43" t="s">
        <v>419</v>
      </c>
      <c r="B123" s="32">
        <v>73</v>
      </c>
      <c r="C123" s="13">
        <v>28</v>
      </c>
      <c r="D123" s="13">
        <v>52</v>
      </c>
      <c r="E123" s="13">
        <v>7</v>
      </c>
      <c r="F123" s="13">
        <v>36</v>
      </c>
      <c r="G123" s="13">
        <v>24</v>
      </c>
      <c r="H123" s="13">
        <v>41</v>
      </c>
      <c r="I123" s="13">
        <v>8</v>
      </c>
    </row>
    <row r="124" spans="1:9" ht="15" customHeight="1" x14ac:dyDescent="0.2">
      <c r="A124" s="43" t="s">
        <v>311</v>
      </c>
      <c r="B124" s="32">
        <v>1168</v>
      </c>
      <c r="C124" s="13">
        <v>572</v>
      </c>
      <c r="D124" s="13">
        <v>786</v>
      </c>
      <c r="E124" s="13">
        <v>235</v>
      </c>
      <c r="F124" s="13">
        <v>475</v>
      </c>
      <c r="G124" s="13">
        <v>541</v>
      </c>
      <c r="H124" s="13">
        <v>528</v>
      </c>
      <c r="I124" s="13">
        <v>99</v>
      </c>
    </row>
    <row r="125" spans="1:9" ht="15" customHeight="1" x14ac:dyDescent="0.2">
      <c r="A125" s="43" t="s">
        <v>406</v>
      </c>
      <c r="B125" s="32">
        <v>134</v>
      </c>
      <c r="C125" s="13">
        <v>74</v>
      </c>
      <c r="D125" s="13">
        <v>73</v>
      </c>
      <c r="E125" s="13">
        <v>23</v>
      </c>
      <c r="F125" s="13">
        <v>54</v>
      </c>
      <c r="G125" s="13">
        <v>46</v>
      </c>
      <c r="H125" s="13">
        <v>73</v>
      </c>
      <c r="I125" s="13">
        <v>15</v>
      </c>
    </row>
    <row r="126" spans="1:9" ht="15" customHeight="1" x14ac:dyDescent="0.2">
      <c r="A126" s="43" t="s">
        <v>32</v>
      </c>
      <c r="B126" s="32">
        <v>544</v>
      </c>
      <c r="C126" s="13">
        <v>288</v>
      </c>
      <c r="D126" s="13">
        <v>328</v>
      </c>
      <c r="E126" s="13">
        <v>101</v>
      </c>
      <c r="F126" s="13">
        <v>224</v>
      </c>
      <c r="G126" s="13">
        <v>152</v>
      </c>
      <c r="H126" s="13">
        <v>310</v>
      </c>
      <c r="I126" s="13">
        <v>82</v>
      </c>
    </row>
    <row r="127" spans="1:9" ht="15" customHeight="1" x14ac:dyDescent="0.2">
      <c r="A127" s="43"/>
      <c r="B127" s="156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473</v>
      </c>
      <c r="B128" s="156">
        <v>1193</v>
      </c>
      <c r="C128" s="17">
        <v>610</v>
      </c>
      <c r="D128" s="17">
        <v>615</v>
      </c>
      <c r="E128" s="17">
        <v>224</v>
      </c>
      <c r="F128" s="17">
        <v>496</v>
      </c>
      <c r="G128" s="17">
        <v>393</v>
      </c>
      <c r="H128" s="17">
        <v>618</v>
      </c>
      <c r="I128" s="17">
        <v>182</v>
      </c>
    </row>
    <row r="129" spans="1:9" ht="15" customHeight="1" x14ac:dyDescent="0.2">
      <c r="A129" s="43" t="s">
        <v>343</v>
      </c>
      <c r="B129" s="32">
        <v>32</v>
      </c>
      <c r="C129" s="13">
        <v>12</v>
      </c>
      <c r="D129" s="13">
        <v>16</v>
      </c>
      <c r="E129" s="13">
        <v>8</v>
      </c>
      <c r="F129" s="13">
        <v>10</v>
      </c>
      <c r="G129" s="13">
        <v>4</v>
      </c>
      <c r="H129" s="13">
        <v>21</v>
      </c>
      <c r="I129" s="13">
        <v>7</v>
      </c>
    </row>
    <row r="130" spans="1:9" ht="15" customHeight="1" x14ac:dyDescent="0.2">
      <c r="A130" s="43" t="s">
        <v>290</v>
      </c>
      <c r="B130" s="32">
        <v>243</v>
      </c>
      <c r="C130" s="13">
        <v>114</v>
      </c>
      <c r="D130" s="13">
        <v>113</v>
      </c>
      <c r="E130" s="13">
        <v>39</v>
      </c>
      <c r="F130" s="13">
        <v>103</v>
      </c>
      <c r="G130" s="13">
        <v>62</v>
      </c>
      <c r="H130" s="13">
        <v>140</v>
      </c>
      <c r="I130" s="13">
        <v>41</v>
      </c>
    </row>
    <row r="131" spans="1:9" ht="15" customHeight="1" x14ac:dyDescent="0.2">
      <c r="A131" s="43" t="s">
        <v>282</v>
      </c>
      <c r="B131" s="32">
        <v>274</v>
      </c>
      <c r="C131" s="13">
        <v>140</v>
      </c>
      <c r="D131" s="13">
        <v>150</v>
      </c>
      <c r="E131" s="13">
        <v>44</v>
      </c>
      <c r="F131" s="13">
        <v>115</v>
      </c>
      <c r="G131" s="13">
        <v>76</v>
      </c>
      <c r="H131" s="13">
        <v>159</v>
      </c>
      <c r="I131" s="13">
        <v>39</v>
      </c>
    </row>
    <row r="132" spans="1:9" ht="15" customHeight="1" x14ac:dyDescent="0.2">
      <c r="A132" s="43" t="s">
        <v>344</v>
      </c>
      <c r="B132" s="32">
        <v>68</v>
      </c>
      <c r="C132" s="13">
        <v>34</v>
      </c>
      <c r="D132" s="13">
        <v>27</v>
      </c>
      <c r="E132" s="13">
        <v>18</v>
      </c>
      <c r="F132" s="13">
        <v>25</v>
      </c>
      <c r="G132" s="13">
        <v>24</v>
      </c>
      <c r="H132" s="13">
        <v>32</v>
      </c>
      <c r="I132" s="13">
        <v>12</v>
      </c>
    </row>
    <row r="133" spans="1:9" ht="15" customHeight="1" x14ac:dyDescent="0.2">
      <c r="A133" s="43" t="s">
        <v>345</v>
      </c>
      <c r="B133" s="32">
        <v>146</v>
      </c>
      <c r="C133" s="13">
        <v>74</v>
      </c>
      <c r="D133" s="13">
        <v>79</v>
      </c>
      <c r="E133" s="13">
        <v>29</v>
      </c>
      <c r="F133" s="13">
        <v>71</v>
      </c>
      <c r="G133" s="13">
        <v>50</v>
      </c>
      <c r="H133" s="13">
        <v>73</v>
      </c>
      <c r="I133" s="13">
        <v>23</v>
      </c>
    </row>
    <row r="134" spans="1:9" ht="15" customHeight="1" x14ac:dyDescent="0.2">
      <c r="A134" s="43" t="s">
        <v>285</v>
      </c>
      <c r="B134" s="32">
        <v>430</v>
      </c>
      <c r="C134" s="13">
        <v>236</v>
      </c>
      <c r="D134" s="13">
        <v>230</v>
      </c>
      <c r="E134" s="13">
        <v>86</v>
      </c>
      <c r="F134" s="13">
        <v>172</v>
      </c>
      <c r="G134" s="13">
        <v>177</v>
      </c>
      <c r="H134" s="13">
        <v>193</v>
      </c>
      <c r="I134" s="13">
        <v>60</v>
      </c>
    </row>
    <row r="135" spans="1:9" ht="15" customHeight="1" x14ac:dyDescent="0.2">
      <c r="A135" s="43"/>
      <c r="B135" s="156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6">
        <v>8906</v>
      </c>
      <c r="C136" s="17">
        <v>4662</v>
      </c>
      <c r="D136" s="17">
        <v>4816</v>
      </c>
      <c r="E136" s="17">
        <v>1561</v>
      </c>
      <c r="F136" s="17">
        <v>3744</v>
      </c>
      <c r="G136" s="17">
        <v>2661</v>
      </c>
      <c r="H136" s="17">
        <v>4811</v>
      </c>
      <c r="I136" s="17">
        <v>1434</v>
      </c>
    </row>
    <row r="137" spans="1:9" ht="15" customHeight="1" x14ac:dyDescent="0.2">
      <c r="A137" s="43" t="s">
        <v>395</v>
      </c>
      <c r="B137" s="32">
        <v>139</v>
      </c>
      <c r="C137" s="13">
        <v>66</v>
      </c>
      <c r="D137" s="13">
        <v>72</v>
      </c>
      <c r="E137" s="13">
        <v>31</v>
      </c>
      <c r="F137" s="13">
        <v>68</v>
      </c>
      <c r="G137" s="13">
        <v>31</v>
      </c>
      <c r="H137" s="13">
        <v>82</v>
      </c>
      <c r="I137" s="13">
        <v>26</v>
      </c>
    </row>
    <row r="138" spans="1:9" ht="15" customHeight="1" x14ac:dyDescent="0.2">
      <c r="A138" s="43" t="s">
        <v>23</v>
      </c>
      <c r="B138" s="32">
        <v>1853</v>
      </c>
      <c r="C138" s="13">
        <v>923</v>
      </c>
      <c r="D138" s="13">
        <v>925</v>
      </c>
      <c r="E138" s="13">
        <v>328</v>
      </c>
      <c r="F138" s="13">
        <v>659</v>
      </c>
      <c r="G138" s="13">
        <v>548</v>
      </c>
      <c r="H138" s="13">
        <v>953</v>
      </c>
      <c r="I138" s="13">
        <v>352</v>
      </c>
    </row>
    <row r="139" spans="1:9" ht="15" customHeight="1" x14ac:dyDescent="0.2">
      <c r="A139" s="43" t="s">
        <v>396</v>
      </c>
      <c r="B139" s="32">
        <v>21</v>
      </c>
      <c r="C139" s="13">
        <v>11</v>
      </c>
      <c r="D139" s="13">
        <v>13</v>
      </c>
      <c r="E139" s="13">
        <v>2</v>
      </c>
      <c r="F139" s="13">
        <v>12</v>
      </c>
      <c r="G139" s="13">
        <v>6</v>
      </c>
      <c r="H139" s="13">
        <v>13</v>
      </c>
      <c r="I139" s="13">
        <v>2</v>
      </c>
    </row>
    <row r="140" spans="1:9" ht="15" customHeight="1" x14ac:dyDescent="0.2">
      <c r="A140" s="43" t="s">
        <v>397</v>
      </c>
      <c r="B140" s="32">
        <v>47</v>
      </c>
      <c r="C140" s="13">
        <v>24</v>
      </c>
      <c r="D140" s="13">
        <v>28</v>
      </c>
      <c r="E140" s="13">
        <v>15</v>
      </c>
      <c r="F140" s="13">
        <v>19</v>
      </c>
      <c r="G140" s="13">
        <v>9</v>
      </c>
      <c r="H140" s="13">
        <v>26</v>
      </c>
      <c r="I140" s="13">
        <v>12</v>
      </c>
    </row>
    <row r="141" spans="1:9" ht="15" customHeight="1" x14ac:dyDescent="0.2">
      <c r="A141" s="43" t="s">
        <v>398</v>
      </c>
      <c r="B141" s="32">
        <v>57</v>
      </c>
      <c r="C141" s="13">
        <v>25</v>
      </c>
      <c r="D141" s="13">
        <v>22</v>
      </c>
      <c r="E141" s="13">
        <v>14</v>
      </c>
      <c r="F141" s="13">
        <v>23</v>
      </c>
      <c r="G141" s="13">
        <v>7</v>
      </c>
      <c r="H141" s="13">
        <v>41</v>
      </c>
      <c r="I141" s="13">
        <v>9</v>
      </c>
    </row>
    <row r="142" spans="1:9" ht="15" customHeight="1" x14ac:dyDescent="0.2">
      <c r="A142" s="43" t="s">
        <v>399</v>
      </c>
      <c r="B142" s="32">
        <v>143</v>
      </c>
      <c r="C142" s="13">
        <v>73</v>
      </c>
      <c r="D142" s="13">
        <v>98</v>
      </c>
      <c r="E142" s="13">
        <v>26</v>
      </c>
      <c r="F142" s="13">
        <v>69</v>
      </c>
      <c r="G142" s="13">
        <v>47</v>
      </c>
      <c r="H142" s="13">
        <v>80</v>
      </c>
      <c r="I142" s="13">
        <v>16</v>
      </c>
    </row>
    <row r="143" spans="1:9" ht="15" customHeight="1" x14ac:dyDescent="0.2">
      <c r="A143" s="43" t="s">
        <v>277</v>
      </c>
      <c r="B143" s="32">
        <v>420</v>
      </c>
      <c r="C143" s="13">
        <v>210</v>
      </c>
      <c r="D143" s="13">
        <v>230</v>
      </c>
      <c r="E143" s="13">
        <v>63</v>
      </c>
      <c r="F143" s="13">
        <v>196</v>
      </c>
      <c r="G143" s="13">
        <v>135</v>
      </c>
      <c r="H143" s="13">
        <v>225</v>
      </c>
      <c r="I143" s="13">
        <v>60</v>
      </c>
    </row>
    <row r="144" spans="1:9" ht="15" customHeight="1" x14ac:dyDescent="0.2">
      <c r="A144" s="43" t="s">
        <v>400</v>
      </c>
      <c r="B144" s="32">
        <v>61</v>
      </c>
      <c r="C144" s="13">
        <v>34</v>
      </c>
      <c r="D144" s="13">
        <v>29</v>
      </c>
      <c r="E144" s="13">
        <v>16</v>
      </c>
      <c r="F144" s="13">
        <v>20</v>
      </c>
      <c r="G144" s="13">
        <v>12</v>
      </c>
      <c r="H144" s="13">
        <v>38</v>
      </c>
      <c r="I144" s="13">
        <v>11</v>
      </c>
    </row>
    <row r="145" spans="1:9" ht="15" customHeight="1" x14ac:dyDescent="0.2">
      <c r="A145" s="43" t="s">
        <v>401</v>
      </c>
      <c r="B145" s="32">
        <v>44</v>
      </c>
      <c r="C145" s="13">
        <v>23</v>
      </c>
      <c r="D145" s="13">
        <v>22</v>
      </c>
      <c r="E145" s="13">
        <v>13</v>
      </c>
      <c r="F145" s="13">
        <v>17</v>
      </c>
      <c r="G145" s="13">
        <v>17</v>
      </c>
      <c r="H145" s="13">
        <v>21</v>
      </c>
      <c r="I145" s="13">
        <v>6</v>
      </c>
    </row>
    <row r="146" spans="1:9" ht="15" customHeight="1" x14ac:dyDescent="0.2">
      <c r="A146" s="43" t="s">
        <v>315</v>
      </c>
      <c r="B146" s="32">
        <v>108</v>
      </c>
      <c r="C146" s="13">
        <v>61</v>
      </c>
      <c r="D146" s="13">
        <v>60</v>
      </c>
      <c r="E146" s="13">
        <v>24</v>
      </c>
      <c r="F146" s="13">
        <v>44</v>
      </c>
      <c r="G146" s="13">
        <v>33</v>
      </c>
      <c r="H146" s="13">
        <v>54</v>
      </c>
      <c r="I146" s="13">
        <v>21</v>
      </c>
    </row>
    <row r="147" spans="1:9" ht="15" customHeight="1" x14ac:dyDescent="0.2">
      <c r="A147" s="43" t="s">
        <v>402</v>
      </c>
      <c r="B147" s="32">
        <v>67</v>
      </c>
      <c r="C147" s="13">
        <v>34</v>
      </c>
      <c r="D147" s="13">
        <v>23</v>
      </c>
      <c r="E147" s="13">
        <v>12</v>
      </c>
      <c r="F147" s="13">
        <v>24</v>
      </c>
      <c r="G147" s="13">
        <v>16</v>
      </c>
      <c r="H147" s="13">
        <v>39</v>
      </c>
      <c r="I147" s="13">
        <v>12</v>
      </c>
    </row>
    <row r="148" spans="1:9" ht="15" customHeight="1" x14ac:dyDescent="0.2">
      <c r="A148" s="43" t="s">
        <v>403</v>
      </c>
      <c r="B148" s="32">
        <v>118</v>
      </c>
      <c r="C148" s="13">
        <v>59</v>
      </c>
      <c r="D148" s="13">
        <v>69</v>
      </c>
      <c r="E148" s="13">
        <v>22</v>
      </c>
      <c r="F148" s="13">
        <v>48</v>
      </c>
      <c r="G148" s="13">
        <v>47</v>
      </c>
      <c r="H148" s="13">
        <v>59</v>
      </c>
      <c r="I148" s="13">
        <v>12</v>
      </c>
    </row>
    <row r="149" spans="1:9" ht="15" customHeight="1" x14ac:dyDescent="0.2">
      <c r="A149" s="43" t="s">
        <v>404</v>
      </c>
      <c r="B149" s="32">
        <v>190</v>
      </c>
      <c r="C149" s="13">
        <v>111</v>
      </c>
      <c r="D149" s="13">
        <v>103</v>
      </c>
      <c r="E149" s="13">
        <v>27</v>
      </c>
      <c r="F149" s="13">
        <v>86</v>
      </c>
      <c r="G149" s="13">
        <v>49</v>
      </c>
      <c r="H149" s="13">
        <v>110</v>
      </c>
      <c r="I149" s="13">
        <v>31</v>
      </c>
    </row>
    <row r="150" spans="1:9" ht="15" customHeight="1" x14ac:dyDescent="0.2">
      <c r="A150" s="43" t="s">
        <v>405</v>
      </c>
      <c r="B150" s="32">
        <v>160</v>
      </c>
      <c r="C150" s="13">
        <v>71</v>
      </c>
      <c r="D150" s="13">
        <v>94</v>
      </c>
      <c r="E150" s="13">
        <v>33</v>
      </c>
      <c r="F150" s="13">
        <v>70</v>
      </c>
      <c r="G150" s="13">
        <v>48</v>
      </c>
      <c r="H150" s="13">
        <v>81</v>
      </c>
      <c r="I150" s="13">
        <v>31</v>
      </c>
    </row>
    <row r="151" spans="1:9" ht="15" customHeight="1" x14ac:dyDescent="0.2">
      <c r="A151" s="43" t="s">
        <v>407</v>
      </c>
      <c r="B151" s="32">
        <v>45</v>
      </c>
      <c r="C151" s="13">
        <v>23</v>
      </c>
      <c r="D151" s="13">
        <v>23</v>
      </c>
      <c r="E151" s="13">
        <v>7</v>
      </c>
      <c r="F151" s="13">
        <v>18</v>
      </c>
      <c r="G151" s="13">
        <v>12</v>
      </c>
      <c r="H151" s="13">
        <v>25</v>
      </c>
      <c r="I151" s="13">
        <v>8</v>
      </c>
    </row>
    <row r="152" spans="1:9" ht="15" customHeight="1" x14ac:dyDescent="0.2">
      <c r="A152" s="43" t="s">
        <v>408</v>
      </c>
      <c r="B152" s="32">
        <v>523</v>
      </c>
      <c r="C152" s="13">
        <v>282</v>
      </c>
      <c r="D152" s="13">
        <v>307</v>
      </c>
      <c r="E152" s="13">
        <v>88</v>
      </c>
      <c r="F152" s="13">
        <v>239</v>
      </c>
      <c r="G152" s="13">
        <v>149</v>
      </c>
      <c r="H152" s="13">
        <v>298</v>
      </c>
      <c r="I152" s="13">
        <v>76</v>
      </c>
    </row>
    <row r="153" spans="1:9" ht="15" customHeight="1" x14ac:dyDescent="0.2">
      <c r="A153" s="43" t="s">
        <v>409</v>
      </c>
      <c r="B153" s="32">
        <v>167</v>
      </c>
      <c r="C153" s="13">
        <v>94</v>
      </c>
      <c r="D153" s="13">
        <v>102</v>
      </c>
      <c r="E153" s="13">
        <v>25</v>
      </c>
      <c r="F153" s="13">
        <v>79</v>
      </c>
      <c r="G153" s="13">
        <v>59</v>
      </c>
      <c r="H153" s="13">
        <v>93</v>
      </c>
      <c r="I153" s="13">
        <v>15</v>
      </c>
    </row>
    <row r="154" spans="1:9" ht="15" customHeight="1" x14ac:dyDescent="0.2">
      <c r="A154" s="43" t="s">
        <v>278</v>
      </c>
      <c r="B154" s="32">
        <v>601</v>
      </c>
      <c r="C154" s="13">
        <v>303</v>
      </c>
      <c r="D154" s="13">
        <v>377</v>
      </c>
      <c r="E154" s="13">
        <v>99</v>
      </c>
      <c r="F154" s="13">
        <v>273</v>
      </c>
      <c r="G154" s="13">
        <v>184</v>
      </c>
      <c r="H154" s="13">
        <v>336</v>
      </c>
      <c r="I154" s="13">
        <v>81</v>
      </c>
    </row>
    <row r="155" spans="1:9" ht="15" customHeight="1" x14ac:dyDescent="0.2">
      <c r="A155" s="43" t="s">
        <v>410</v>
      </c>
      <c r="B155" s="32">
        <v>8</v>
      </c>
      <c r="C155" s="13">
        <v>2</v>
      </c>
      <c r="D155" s="13">
        <v>2</v>
      </c>
      <c r="E155" s="13">
        <v>0</v>
      </c>
      <c r="F155" s="13">
        <v>5</v>
      </c>
      <c r="G155" s="13">
        <v>1</v>
      </c>
      <c r="H155" s="13">
        <v>5</v>
      </c>
      <c r="I155" s="13">
        <v>2</v>
      </c>
    </row>
    <row r="156" spans="1:9" ht="15" customHeight="1" x14ac:dyDescent="0.2">
      <c r="A156" s="43" t="s">
        <v>279</v>
      </c>
      <c r="B156" s="32">
        <v>650</v>
      </c>
      <c r="C156" s="13">
        <v>334</v>
      </c>
      <c r="D156" s="13">
        <v>381</v>
      </c>
      <c r="E156" s="13">
        <v>107</v>
      </c>
      <c r="F156" s="13">
        <v>262</v>
      </c>
      <c r="G156" s="13">
        <v>164</v>
      </c>
      <c r="H156" s="13">
        <v>372</v>
      </c>
      <c r="I156" s="13">
        <v>114</v>
      </c>
    </row>
    <row r="157" spans="1:9" ht="15" customHeight="1" x14ac:dyDescent="0.2">
      <c r="A157" s="43" t="s">
        <v>280</v>
      </c>
      <c r="B157" s="32">
        <v>409</v>
      </c>
      <c r="C157" s="13">
        <v>218</v>
      </c>
      <c r="D157" s="13">
        <v>246</v>
      </c>
      <c r="E157" s="13">
        <v>57</v>
      </c>
      <c r="F157" s="13">
        <v>193</v>
      </c>
      <c r="G157" s="13">
        <v>128</v>
      </c>
      <c r="H157" s="13">
        <v>233</v>
      </c>
      <c r="I157" s="13">
        <v>48</v>
      </c>
    </row>
    <row r="158" spans="1:9" ht="15" customHeight="1" x14ac:dyDescent="0.2">
      <c r="A158" s="43" t="s">
        <v>411</v>
      </c>
      <c r="B158" s="32">
        <v>99</v>
      </c>
      <c r="C158" s="13">
        <v>58</v>
      </c>
      <c r="D158" s="13">
        <v>45</v>
      </c>
      <c r="E158" s="13">
        <v>15</v>
      </c>
      <c r="F158" s="13">
        <v>43</v>
      </c>
      <c r="G158" s="13">
        <v>32</v>
      </c>
      <c r="H158" s="13">
        <v>54</v>
      </c>
      <c r="I158" s="13">
        <v>13</v>
      </c>
    </row>
    <row r="159" spans="1:9" ht="15" customHeight="1" x14ac:dyDescent="0.2">
      <c r="A159" s="43" t="s">
        <v>412</v>
      </c>
      <c r="B159" s="32">
        <v>248</v>
      </c>
      <c r="C159" s="13">
        <v>149</v>
      </c>
      <c r="D159" s="13">
        <v>128</v>
      </c>
      <c r="E159" s="13">
        <v>60</v>
      </c>
      <c r="F159" s="13">
        <v>111</v>
      </c>
      <c r="G159" s="13">
        <v>85</v>
      </c>
      <c r="H159" s="13">
        <v>120</v>
      </c>
      <c r="I159" s="13">
        <v>43</v>
      </c>
    </row>
    <row r="160" spans="1:9" ht="15" customHeight="1" x14ac:dyDescent="0.2">
      <c r="A160" s="43" t="s">
        <v>413</v>
      </c>
      <c r="B160" s="32">
        <v>118</v>
      </c>
      <c r="C160" s="13">
        <v>61</v>
      </c>
      <c r="D160" s="13">
        <v>57</v>
      </c>
      <c r="E160" s="13">
        <v>21</v>
      </c>
      <c r="F160" s="13">
        <v>45</v>
      </c>
      <c r="G160" s="13">
        <v>30</v>
      </c>
      <c r="H160" s="13">
        <v>70</v>
      </c>
      <c r="I160" s="13">
        <v>18</v>
      </c>
    </row>
    <row r="161" spans="1:9" ht="15" customHeight="1" x14ac:dyDescent="0.2">
      <c r="A161" s="43" t="s">
        <v>414</v>
      </c>
      <c r="B161" s="32">
        <v>48</v>
      </c>
      <c r="C161" s="13">
        <v>28</v>
      </c>
      <c r="D161" s="13">
        <v>29</v>
      </c>
      <c r="E161" s="13">
        <v>11</v>
      </c>
      <c r="F161" s="13">
        <v>19</v>
      </c>
      <c r="G161" s="13">
        <v>10</v>
      </c>
      <c r="H161" s="13">
        <v>26</v>
      </c>
      <c r="I161" s="13">
        <v>12</v>
      </c>
    </row>
    <row r="162" spans="1:9" ht="15" customHeight="1" x14ac:dyDescent="0.2">
      <c r="A162" s="43" t="s">
        <v>34</v>
      </c>
      <c r="B162" s="32">
        <v>1167</v>
      </c>
      <c r="C162" s="13">
        <v>644</v>
      </c>
      <c r="D162" s="13">
        <v>574</v>
      </c>
      <c r="E162" s="13">
        <v>197</v>
      </c>
      <c r="F162" s="13">
        <v>528</v>
      </c>
      <c r="G162" s="13">
        <v>399</v>
      </c>
      <c r="H162" s="13">
        <v>597</v>
      </c>
      <c r="I162" s="13">
        <v>171</v>
      </c>
    </row>
    <row r="163" spans="1:9" ht="15" customHeight="1" x14ac:dyDescent="0.2">
      <c r="A163" s="43" t="s">
        <v>415</v>
      </c>
      <c r="B163" s="32">
        <v>64</v>
      </c>
      <c r="C163" s="13">
        <v>30</v>
      </c>
      <c r="D163" s="13">
        <v>45</v>
      </c>
      <c r="E163" s="13">
        <v>8</v>
      </c>
      <c r="F163" s="13">
        <v>35</v>
      </c>
      <c r="G163" s="13">
        <v>23</v>
      </c>
      <c r="H163" s="13">
        <v>31</v>
      </c>
      <c r="I163" s="13">
        <v>10</v>
      </c>
    </row>
    <row r="164" spans="1:9" ht="15" customHeight="1" x14ac:dyDescent="0.2">
      <c r="A164" s="43" t="s">
        <v>416</v>
      </c>
      <c r="B164" s="32">
        <v>223</v>
      </c>
      <c r="C164" s="13">
        <v>125</v>
      </c>
      <c r="D164" s="13">
        <v>96</v>
      </c>
      <c r="E164" s="13">
        <v>45</v>
      </c>
      <c r="F164" s="13">
        <v>77</v>
      </c>
      <c r="G164" s="13">
        <v>51</v>
      </c>
      <c r="H164" s="13">
        <v>123</v>
      </c>
      <c r="I164" s="13">
        <v>49</v>
      </c>
    </row>
    <row r="165" spans="1:9" ht="15" customHeight="1" x14ac:dyDescent="0.2">
      <c r="A165" s="43" t="s">
        <v>417</v>
      </c>
      <c r="B165" s="32">
        <v>58</v>
      </c>
      <c r="C165" s="13">
        <v>33</v>
      </c>
      <c r="D165" s="13">
        <v>29</v>
      </c>
      <c r="E165" s="13">
        <v>17</v>
      </c>
      <c r="F165" s="13">
        <v>17</v>
      </c>
      <c r="G165" s="13">
        <v>12</v>
      </c>
      <c r="H165" s="13">
        <v>32</v>
      </c>
      <c r="I165" s="13">
        <v>14</v>
      </c>
    </row>
    <row r="166" spans="1:9" ht="15" customHeight="1" x14ac:dyDescent="0.2">
      <c r="A166" s="43" t="s">
        <v>418</v>
      </c>
      <c r="B166" s="32">
        <v>246</v>
      </c>
      <c r="C166" s="13">
        <v>126</v>
      </c>
      <c r="D166" s="13">
        <v>152</v>
      </c>
      <c r="E166" s="13">
        <v>45</v>
      </c>
      <c r="F166" s="13">
        <v>121</v>
      </c>
      <c r="G166" s="13">
        <v>76</v>
      </c>
      <c r="H166" s="13">
        <v>145</v>
      </c>
      <c r="I166" s="13">
        <v>25</v>
      </c>
    </row>
    <row r="167" spans="1:9" ht="15" customHeight="1" x14ac:dyDescent="0.2">
      <c r="A167" s="43" t="s">
        <v>281</v>
      </c>
      <c r="B167" s="32">
        <v>804</v>
      </c>
      <c r="C167" s="13">
        <v>427</v>
      </c>
      <c r="D167" s="13">
        <v>435</v>
      </c>
      <c r="E167" s="13">
        <v>133</v>
      </c>
      <c r="F167" s="13">
        <v>324</v>
      </c>
      <c r="G167" s="13">
        <v>241</v>
      </c>
      <c r="H167" s="13">
        <v>429</v>
      </c>
      <c r="I167" s="13">
        <v>134</v>
      </c>
    </row>
    <row r="168" spans="1:9" ht="15" customHeight="1" x14ac:dyDescent="0.2">
      <c r="A168" s="43"/>
      <c r="B168" s="156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6">
        <v>2037</v>
      </c>
      <c r="C169" s="17">
        <v>998</v>
      </c>
      <c r="D169" s="17">
        <v>1193</v>
      </c>
      <c r="E169" s="17">
        <v>370</v>
      </c>
      <c r="F169" s="17">
        <v>755</v>
      </c>
      <c r="G169" s="17">
        <v>715</v>
      </c>
      <c r="H169" s="17">
        <v>1055</v>
      </c>
      <c r="I169" s="17">
        <v>267</v>
      </c>
    </row>
    <row r="170" spans="1:9" ht="15" customHeight="1" x14ac:dyDescent="0.2">
      <c r="A170" s="43" t="s">
        <v>312</v>
      </c>
      <c r="B170" s="32">
        <v>395</v>
      </c>
      <c r="C170" s="13">
        <v>201</v>
      </c>
      <c r="D170" s="13">
        <v>249</v>
      </c>
      <c r="E170" s="13">
        <v>69</v>
      </c>
      <c r="F170" s="13">
        <v>160</v>
      </c>
      <c r="G170" s="13">
        <v>140</v>
      </c>
      <c r="H170" s="13">
        <v>208</v>
      </c>
      <c r="I170" s="13">
        <v>47</v>
      </c>
    </row>
    <row r="171" spans="1:9" ht="15" customHeight="1" x14ac:dyDescent="0.2">
      <c r="A171" s="43" t="s">
        <v>313</v>
      </c>
      <c r="B171" s="32">
        <v>397</v>
      </c>
      <c r="C171" s="13">
        <v>185</v>
      </c>
      <c r="D171" s="13">
        <v>203</v>
      </c>
      <c r="E171" s="13">
        <v>76</v>
      </c>
      <c r="F171" s="13">
        <v>139</v>
      </c>
      <c r="G171" s="13">
        <v>147</v>
      </c>
      <c r="H171" s="13">
        <v>193</v>
      </c>
      <c r="I171" s="13">
        <v>57</v>
      </c>
    </row>
    <row r="172" spans="1:9" ht="15" customHeight="1" x14ac:dyDescent="0.2">
      <c r="A172" s="43" t="s">
        <v>33</v>
      </c>
      <c r="B172" s="32">
        <v>777</v>
      </c>
      <c r="C172" s="13">
        <v>370</v>
      </c>
      <c r="D172" s="13">
        <v>495</v>
      </c>
      <c r="E172" s="13">
        <v>129</v>
      </c>
      <c r="F172" s="13">
        <v>281</v>
      </c>
      <c r="G172" s="13">
        <v>292</v>
      </c>
      <c r="H172" s="13">
        <v>386</v>
      </c>
      <c r="I172" s="13">
        <v>99</v>
      </c>
    </row>
    <row r="173" spans="1:9" ht="15" customHeight="1" x14ac:dyDescent="0.2">
      <c r="A173" s="43" t="s">
        <v>420</v>
      </c>
      <c r="B173" s="32">
        <v>468</v>
      </c>
      <c r="C173" s="13">
        <v>242</v>
      </c>
      <c r="D173" s="13">
        <v>246</v>
      </c>
      <c r="E173" s="13">
        <v>96</v>
      </c>
      <c r="F173" s="13">
        <v>175</v>
      </c>
      <c r="G173" s="13">
        <v>136</v>
      </c>
      <c r="H173" s="13">
        <v>268</v>
      </c>
      <c r="I173" s="13">
        <v>64</v>
      </c>
    </row>
    <row r="174" spans="1:9" ht="15" customHeight="1" x14ac:dyDescent="0.2">
      <c r="A174" s="43"/>
      <c r="B174" s="156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76" t="s">
        <v>42</v>
      </c>
      <c r="B175" s="156">
        <v>26710</v>
      </c>
      <c r="C175" s="17">
        <v>12864</v>
      </c>
      <c r="D175" s="17">
        <v>15257</v>
      </c>
      <c r="E175" s="17">
        <v>4381</v>
      </c>
      <c r="F175" s="17">
        <v>10291</v>
      </c>
      <c r="G175" s="17">
        <v>8224</v>
      </c>
      <c r="H175" s="17">
        <v>13348</v>
      </c>
      <c r="I175" s="17">
        <v>5138</v>
      </c>
    </row>
    <row r="176" spans="1:9" ht="15" customHeight="1" x14ac:dyDescent="0.2">
      <c r="A176" s="43"/>
      <c r="B176" s="156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6">
        <v>4189</v>
      </c>
      <c r="C177" s="17">
        <v>2010</v>
      </c>
      <c r="D177" s="17">
        <v>1856</v>
      </c>
      <c r="E177" s="17">
        <v>813</v>
      </c>
      <c r="F177" s="17">
        <v>1592</v>
      </c>
      <c r="G177" s="17">
        <v>1286</v>
      </c>
      <c r="H177" s="17">
        <v>2137</v>
      </c>
      <c r="I177" s="17">
        <v>766</v>
      </c>
    </row>
    <row r="178" spans="1:9" ht="15" customHeight="1" x14ac:dyDescent="0.2">
      <c r="A178" s="43" t="s">
        <v>421</v>
      </c>
      <c r="B178" s="32">
        <v>173</v>
      </c>
      <c r="C178" s="13">
        <v>86</v>
      </c>
      <c r="D178" s="13">
        <v>71</v>
      </c>
      <c r="E178" s="13">
        <v>27</v>
      </c>
      <c r="F178" s="13">
        <v>72</v>
      </c>
      <c r="G178" s="13">
        <v>25</v>
      </c>
      <c r="H178" s="13">
        <v>103</v>
      </c>
      <c r="I178" s="13">
        <v>45</v>
      </c>
    </row>
    <row r="179" spans="1:9" ht="15" customHeight="1" x14ac:dyDescent="0.2">
      <c r="A179" s="43" t="s">
        <v>422</v>
      </c>
      <c r="B179" s="32">
        <v>84</v>
      </c>
      <c r="C179" s="13">
        <v>39</v>
      </c>
      <c r="D179" s="13">
        <v>37</v>
      </c>
      <c r="E179" s="13">
        <v>10</v>
      </c>
      <c r="F179" s="13">
        <v>42</v>
      </c>
      <c r="G179" s="13">
        <v>25</v>
      </c>
      <c r="H179" s="13">
        <v>46</v>
      </c>
      <c r="I179" s="13">
        <v>13</v>
      </c>
    </row>
    <row r="180" spans="1:9" ht="15" customHeight="1" x14ac:dyDescent="0.2">
      <c r="A180" s="43" t="s">
        <v>423</v>
      </c>
      <c r="B180" s="32">
        <v>140</v>
      </c>
      <c r="C180" s="13">
        <v>74</v>
      </c>
      <c r="D180" s="13">
        <v>63</v>
      </c>
      <c r="E180" s="13">
        <v>28</v>
      </c>
      <c r="F180" s="13">
        <v>53</v>
      </c>
      <c r="G180" s="13">
        <v>44</v>
      </c>
      <c r="H180" s="13">
        <v>72</v>
      </c>
      <c r="I180" s="13">
        <v>24</v>
      </c>
    </row>
    <row r="181" spans="1:9" ht="15" customHeight="1" x14ac:dyDescent="0.2">
      <c r="A181" s="43" t="s">
        <v>424</v>
      </c>
      <c r="B181" s="32">
        <v>97</v>
      </c>
      <c r="C181" s="13">
        <v>56</v>
      </c>
      <c r="D181" s="13">
        <v>43</v>
      </c>
      <c r="E181" s="13">
        <v>16</v>
      </c>
      <c r="F181" s="13">
        <v>47</v>
      </c>
      <c r="G181" s="13">
        <v>22</v>
      </c>
      <c r="H181" s="13">
        <v>66</v>
      </c>
      <c r="I181" s="13">
        <v>9</v>
      </c>
    </row>
    <row r="182" spans="1:9" ht="15" customHeight="1" x14ac:dyDescent="0.2">
      <c r="A182" s="43" t="s">
        <v>425</v>
      </c>
      <c r="B182" s="32">
        <v>69</v>
      </c>
      <c r="C182" s="13">
        <v>39</v>
      </c>
      <c r="D182" s="13">
        <v>26</v>
      </c>
      <c r="E182" s="13">
        <v>12</v>
      </c>
      <c r="F182" s="13">
        <v>23</v>
      </c>
      <c r="G182" s="13">
        <v>12</v>
      </c>
      <c r="H182" s="13">
        <v>38</v>
      </c>
      <c r="I182" s="13">
        <v>19</v>
      </c>
    </row>
    <row r="183" spans="1:9" ht="15" customHeight="1" x14ac:dyDescent="0.2">
      <c r="A183" s="43" t="s">
        <v>287</v>
      </c>
      <c r="B183" s="32">
        <v>498</v>
      </c>
      <c r="C183" s="13">
        <v>229</v>
      </c>
      <c r="D183" s="13">
        <v>212</v>
      </c>
      <c r="E183" s="13">
        <v>136</v>
      </c>
      <c r="F183" s="13">
        <v>131</v>
      </c>
      <c r="G183" s="13">
        <v>197</v>
      </c>
      <c r="H183" s="13">
        <v>255</v>
      </c>
      <c r="I183" s="13">
        <v>46</v>
      </c>
    </row>
    <row r="184" spans="1:9" ht="15" customHeight="1" x14ac:dyDescent="0.2">
      <c r="A184" s="43" t="s">
        <v>426</v>
      </c>
      <c r="B184" s="32">
        <v>6</v>
      </c>
      <c r="C184" s="13">
        <v>2</v>
      </c>
      <c r="D184" s="13">
        <v>3</v>
      </c>
      <c r="E184" s="13">
        <v>1</v>
      </c>
      <c r="F184" s="13">
        <v>2</v>
      </c>
      <c r="G184" s="13">
        <v>2</v>
      </c>
      <c r="H184" s="13">
        <v>3</v>
      </c>
      <c r="I184" s="13">
        <v>1</v>
      </c>
    </row>
    <row r="185" spans="1:9" ht="15" customHeight="1" x14ac:dyDescent="0.2">
      <c r="A185" s="43" t="s">
        <v>25</v>
      </c>
      <c r="B185" s="32">
        <v>1410</v>
      </c>
      <c r="C185" s="13">
        <v>674</v>
      </c>
      <c r="D185" s="13">
        <v>676</v>
      </c>
      <c r="E185" s="13">
        <v>235</v>
      </c>
      <c r="F185" s="13">
        <v>545</v>
      </c>
      <c r="G185" s="13">
        <v>516</v>
      </c>
      <c r="H185" s="13">
        <v>624</v>
      </c>
      <c r="I185" s="13">
        <v>270</v>
      </c>
    </row>
    <row r="186" spans="1:9" ht="15" customHeight="1" x14ac:dyDescent="0.2">
      <c r="A186" s="43" t="s">
        <v>427</v>
      </c>
      <c r="B186" s="32">
        <v>94</v>
      </c>
      <c r="C186" s="13">
        <v>43</v>
      </c>
      <c r="D186" s="13">
        <v>48</v>
      </c>
      <c r="E186" s="13">
        <v>16</v>
      </c>
      <c r="F186" s="13">
        <v>38</v>
      </c>
      <c r="G186" s="13">
        <v>17</v>
      </c>
      <c r="H186" s="13">
        <v>58</v>
      </c>
      <c r="I186" s="13">
        <v>19</v>
      </c>
    </row>
    <row r="187" spans="1:9" ht="15" customHeight="1" x14ac:dyDescent="0.2">
      <c r="A187" s="43" t="s">
        <v>428</v>
      </c>
      <c r="B187" s="32">
        <v>124</v>
      </c>
      <c r="C187" s="13">
        <v>52</v>
      </c>
      <c r="D187" s="13">
        <v>55</v>
      </c>
      <c r="E187" s="13">
        <v>29</v>
      </c>
      <c r="F187" s="13">
        <v>42</v>
      </c>
      <c r="G187" s="13">
        <v>33</v>
      </c>
      <c r="H187" s="13">
        <v>70</v>
      </c>
      <c r="I187" s="13">
        <v>21</v>
      </c>
    </row>
    <row r="188" spans="1:9" ht="15" customHeight="1" x14ac:dyDescent="0.2">
      <c r="A188" s="43" t="s">
        <v>429</v>
      </c>
      <c r="B188" s="32">
        <v>68</v>
      </c>
      <c r="C188" s="13">
        <v>30</v>
      </c>
      <c r="D188" s="13">
        <v>29</v>
      </c>
      <c r="E188" s="13">
        <v>11</v>
      </c>
      <c r="F188" s="13">
        <v>24</v>
      </c>
      <c r="G188" s="13">
        <v>14</v>
      </c>
      <c r="H188" s="13">
        <v>37</v>
      </c>
      <c r="I188" s="13">
        <v>17</v>
      </c>
    </row>
    <row r="189" spans="1:9" ht="15" customHeight="1" x14ac:dyDescent="0.2">
      <c r="A189" s="43" t="s">
        <v>288</v>
      </c>
      <c r="B189" s="32">
        <v>387</v>
      </c>
      <c r="C189" s="13">
        <v>166</v>
      </c>
      <c r="D189" s="13">
        <v>185</v>
      </c>
      <c r="E189" s="13">
        <v>77</v>
      </c>
      <c r="F189" s="13">
        <v>160</v>
      </c>
      <c r="G189" s="13">
        <v>102</v>
      </c>
      <c r="H189" s="13">
        <v>213</v>
      </c>
      <c r="I189" s="13">
        <v>72</v>
      </c>
    </row>
    <row r="190" spans="1:9" ht="15" customHeight="1" x14ac:dyDescent="0.2">
      <c r="A190" s="43" t="s">
        <v>430</v>
      </c>
      <c r="B190" s="32">
        <v>169</v>
      </c>
      <c r="C190" s="13">
        <v>82</v>
      </c>
      <c r="D190" s="13">
        <v>67</v>
      </c>
      <c r="E190" s="13">
        <v>34</v>
      </c>
      <c r="F190" s="13">
        <v>65</v>
      </c>
      <c r="G190" s="13">
        <v>52</v>
      </c>
      <c r="H190" s="13">
        <v>92</v>
      </c>
      <c r="I190" s="13">
        <v>25</v>
      </c>
    </row>
    <row r="191" spans="1:9" ht="15" customHeight="1" x14ac:dyDescent="0.2">
      <c r="A191" s="43" t="s">
        <v>431</v>
      </c>
      <c r="B191" s="32">
        <v>367</v>
      </c>
      <c r="C191" s="13">
        <v>189</v>
      </c>
      <c r="D191" s="13">
        <v>159</v>
      </c>
      <c r="E191" s="13">
        <v>77</v>
      </c>
      <c r="F191" s="13">
        <v>147</v>
      </c>
      <c r="G191" s="13">
        <v>95</v>
      </c>
      <c r="H191" s="13">
        <v>189</v>
      </c>
      <c r="I191" s="13">
        <v>83</v>
      </c>
    </row>
    <row r="192" spans="1:9" ht="15" customHeight="1" x14ac:dyDescent="0.2">
      <c r="A192" s="43" t="s">
        <v>289</v>
      </c>
      <c r="B192" s="32">
        <v>287</v>
      </c>
      <c r="C192" s="13">
        <v>137</v>
      </c>
      <c r="D192" s="13">
        <v>102</v>
      </c>
      <c r="E192" s="13">
        <v>62</v>
      </c>
      <c r="F192" s="13">
        <v>108</v>
      </c>
      <c r="G192" s="13">
        <v>88</v>
      </c>
      <c r="H192" s="13">
        <v>154</v>
      </c>
      <c r="I192" s="13">
        <v>45</v>
      </c>
    </row>
    <row r="193" spans="1:9" ht="15" customHeight="1" x14ac:dyDescent="0.2">
      <c r="A193" s="43" t="s">
        <v>432</v>
      </c>
      <c r="B193" s="32">
        <v>64</v>
      </c>
      <c r="C193" s="13">
        <v>37</v>
      </c>
      <c r="D193" s="13">
        <v>24</v>
      </c>
      <c r="E193" s="13">
        <v>13</v>
      </c>
      <c r="F193" s="13">
        <v>26</v>
      </c>
      <c r="G193" s="13">
        <v>17</v>
      </c>
      <c r="H193" s="13">
        <v>32</v>
      </c>
      <c r="I193" s="13">
        <v>15</v>
      </c>
    </row>
    <row r="194" spans="1:9" ht="15" customHeight="1" x14ac:dyDescent="0.2">
      <c r="A194" s="43" t="s">
        <v>433</v>
      </c>
      <c r="B194" s="32">
        <v>87</v>
      </c>
      <c r="C194" s="13">
        <v>42</v>
      </c>
      <c r="D194" s="13">
        <v>31</v>
      </c>
      <c r="E194" s="13">
        <v>13</v>
      </c>
      <c r="F194" s="13">
        <v>44</v>
      </c>
      <c r="G194" s="13">
        <v>12</v>
      </c>
      <c r="H194" s="13">
        <v>49</v>
      </c>
      <c r="I194" s="13">
        <v>26</v>
      </c>
    </row>
    <row r="195" spans="1:9" ht="15" customHeight="1" x14ac:dyDescent="0.2">
      <c r="A195" s="43" t="s">
        <v>434</v>
      </c>
      <c r="B195" s="32">
        <v>65</v>
      </c>
      <c r="C195" s="13">
        <v>33</v>
      </c>
      <c r="D195" s="13">
        <v>25</v>
      </c>
      <c r="E195" s="13">
        <v>16</v>
      </c>
      <c r="F195" s="13">
        <v>23</v>
      </c>
      <c r="G195" s="13">
        <v>13</v>
      </c>
      <c r="H195" s="13">
        <v>36</v>
      </c>
      <c r="I195" s="13">
        <v>16</v>
      </c>
    </row>
    <row r="196" spans="1:9" ht="15" customHeight="1" x14ac:dyDescent="0.2">
      <c r="A196" s="43"/>
      <c r="B196" s="156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6">
        <v>2403</v>
      </c>
      <c r="C197" s="17">
        <v>1173</v>
      </c>
      <c r="D197" s="17">
        <v>1285</v>
      </c>
      <c r="E197" s="17">
        <v>396</v>
      </c>
      <c r="F197" s="17">
        <v>1031</v>
      </c>
      <c r="G197" s="17">
        <v>758</v>
      </c>
      <c r="H197" s="17">
        <v>1145</v>
      </c>
      <c r="I197" s="17">
        <v>500</v>
      </c>
    </row>
    <row r="198" spans="1:9" ht="15" customHeight="1" x14ac:dyDescent="0.2">
      <c r="A198" s="43" t="s">
        <v>304</v>
      </c>
      <c r="B198" s="32">
        <v>448</v>
      </c>
      <c r="C198" s="13">
        <v>228</v>
      </c>
      <c r="D198" s="13">
        <v>257</v>
      </c>
      <c r="E198" s="13">
        <v>79</v>
      </c>
      <c r="F198" s="13">
        <v>199</v>
      </c>
      <c r="G198" s="13">
        <v>138</v>
      </c>
      <c r="H198" s="13">
        <v>234</v>
      </c>
      <c r="I198" s="13">
        <v>76</v>
      </c>
    </row>
    <row r="199" spans="1:9" ht="15" customHeight="1" x14ac:dyDescent="0.2">
      <c r="A199" s="43" t="s">
        <v>435</v>
      </c>
      <c r="B199" s="32">
        <v>68</v>
      </c>
      <c r="C199" s="13">
        <v>38</v>
      </c>
      <c r="D199" s="13">
        <v>22</v>
      </c>
      <c r="E199" s="13">
        <v>9</v>
      </c>
      <c r="F199" s="13">
        <v>35</v>
      </c>
      <c r="G199" s="13">
        <v>18</v>
      </c>
      <c r="H199" s="13">
        <v>37</v>
      </c>
      <c r="I199" s="13">
        <v>13</v>
      </c>
    </row>
    <row r="200" spans="1:9" ht="15" customHeight="1" x14ac:dyDescent="0.2">
      <c r="A200" s="43" t="s">
        <v>436</v>
      </c>
      <c r="B200" s="32">
        <v>95</v>
      </c>
      <c r="C200" s="13">
        <v>55</v>
      </c>
      <c r="D200" s="13">
        <v>42</v>
      </c>
      <c r="E200" s="13">
        <v>15</v>
      </c>
      <c r="F200" s="13">
        <v>43</v>
      </c>
      <c r="G200" s="13">
        <v>27</v>
      </c>
      <c r="H200" s="13">
        <v>44</v>
      </c>
      <c r="I200" s="13">
        <v>24</v>
      </c>
    </row>
    <row r="201" spans="1:9" ht="15" customHeight="1" x14ac:dyDescent="0.2">
      <c r="A201" s="43" t="s">
        <v>437</v>
      </c>
      <c r="B201" s="32">
        <v>55</v>
      </c>
      <c r="C201" s="13">
        <v>23</v>
      </c>
      <c r="D201" s="13">
        <v>22</v>
      </c>
      <c r="E201" s="13">
        <v>10</v>
      </c>
      <c r="F201" s="13">
        <v>20</v>
      </c>
      <c r="G201" s="13">
        <v>19</v>
      </c>
      <c r="H201" s="13">
        <v>24</v>
      </c>
      <c r="I201" s="13">
        <v>12</v>
      </c>
    </row>
    <row r="202" spans="1:9" ht="15" customHeight="1" x14ac:dyDescent="0.2">
      <c r="A202" s="43" t="s">
        <v>305</v>
      </c>
      <c r="B202" s="32">
        <v>187</v>
      </c>
      <c r="C202" s="13">
        <v>75</v>
      </c>
      <c r="D202" s="13">
        <v>83</v>
      </c>
      <c r="E202" s="13">
        <v>41</v>
      </c>
      <c r="F202" s="13">
        <v>66</v>
      </c>
      <c r="G202" s="13">
        <v>71</v>
      </c>
      <c r="H202" s="13">
        <v>79</v>
      </c>
      <c r="I202" s="13">
        <v>37</v>
      </c>
    </row>
    <row r="203" spans="1:9" ht="15" customHeight="1" x14ac:dyDescent="0.2">
      <c r="A203" s="43" t="s">
        <v>438</v>
      </c>
      <c r="B203" s="32">
        <v>102</v>
      </c>
      <c r="C203" s="13">
        <v>47</v>
      </c>
      <c r="D203" s="13">
        <v>63</v>
      </c>
      <c r="E203" s="13">
        <v>13</v>
      </c>
      <c r="F203" s="13">
        <v>41</v>
      </c>
      <c r="G203" s="13">
        <v>39</v>
      </c>
      <c r="H203" s="13">
        <v>47</v>
      </c>
      <c r="I203" s="13">
        <v>16</v>
      </c>
    </row>
    <row r="204" spans="1:9" ht="15" customHeight="1" x14ac:dyDescent="0.2">
      <c r="A204" s="43" t="s">
        <v>439</v>
      </c>
      <c r="B204" s="32">
        <v>64</v>
      </c>
      <c r="C204" s="13">
        <v>34</v>
      </c>
      <c r="D204" s="13">
        <v>29</v>
      </c>
      <c r="E204" s="13">
        <v>9</v>
      </c>
      <c r="F204" s="13">
        <v>34</v>
      </c>
      <c r="G204" s="13">
        <v>16</v>
      </c>
      <c r="H204" s="13">
        <v>32</v>
      </c>
      <c r="I204" s="13">
        <v>16</v>
      </c>
    </row>
    <row r="205" spans="1:9" ht="15" customHeight="1" x14ac:dyDescent="0.2">
      <c r="A205" s="43" t="s">
        <v>440</v>
      </c>
      <c r="B205" s="32">
        <v>81</v>
      </c>
      <c r="C205" s="13">
        <v>40</v>
      </c>
      <c r="D205" s="13">
        <v>41</v>
      </c>
      <c r="E205" s="13">
        <v>16</v>
      </c>
      <c r="F205" s="13">
        <v>30</v>
      </c>
      <c r="G205" s="13">
        <v>24</v>
      </c>
      <c r="H205" s="13">
        <v>38</v>
      </c>
      <c r="I205" s="13">
        <v>19</v>
      </c>
    </row>
    <row r="206" spans="1:9" ht="15" customHeight="1" x14ac:dyDescent="0.2">
      <c r="A206" s="43" t="s">
        <v>29</v>
      </c>
      <c r="B206" s="32">
        <v>764</v>
      </c>
      <c r="C206" s="13">
        <v>370</v>
      </c>
      <c r="D206" s="13">
        <v>431</v>
      </c>
      <c r="E206" s="13">
        <v>110</v>
      </c>
      <c r="F206" s="13">
        <v>324</v>
      </c>
      <c r="G206" s="13">
        <v>244</v>
      </c>
      <c r="H206" s="13">
        <v>353</v>
      </c>
      <c r="I206" s="13">
        <v>167</v>
      </c>
    </row>
    <row r="207" spans="1:9" ht="15" customHeight="1" x14ac:dyDescent="0.2">
      <c r="A207" s="43" t="s">
        <v>441</v>
      </c>
      <c r="B207" s="32">
        <v>91</v>
      </c>
      <c r="C207" s="13">
        <v>38</v>
      </c>
      <c r="D207" s="13">
        <v>49</v>
      </c>
      <c r="E207" s="13">
        <v>12</v>
      </c>
      <c r="F207" s="13">
        <v>36</v>
      </c>
      <c r="G207" s="13">
        <v>34</v>
      </c>
      <c r="H207" s="13">
        <v>39</v>
      </c>
      <c r="I207" s="13">
        <v>18</v>
      </c>
    </row>
    <row r="208" spans="1:9" ht="15" customHeight="1" x14ac:dyDescent="0.2">
      <c r="A208" s="43" t="s">
        <v>442</v>
      </c>
      <c r="B208" s="32">
        <v>135</v>
      </c>
      <c r="C208" s="13">
        <v>73</v>
      </c>
      <c r="D208" s="13">
        <v>65</v>
      </c>
      <c r="E208" s="13">
        <v>27</v>
      </c>
      <c r="F208" s="13">
        <v>50</v>
      </c>
      <c r="G208" s="13">
        <v>43</v>
      </c>
      <c r="H208" s="13">
        <v>57</v>
      </c>
      <c r="I208" s="13">
        <v>35</v>
      </c>
    </row>
    <row r="209" spans="1:9" ht="15" customHeight="1" x14ac:dyDescent="0.2">
      <c r="A209" s="43" t="s">
        <v>306</v>
      </c>
      <c r="B209" s="32">
        <v>208</v>
      </c>
      <c r="C209" s="13">
        <v>99</v>
      </c>
      <c r="D209" s="13">
        <v>118</v>
      </c>
      <c r="E209" s="13">
        <v>35</v>
      </c>
      <c r="F209" s="13">
        <v>111</v>
      </c>
      <c r="G209" s="13">
        <v>60</v>
      </c>
      <c r="H209" s="13">
        <v>108</v>
      </c>
      <c r="I209" s="13">
        <v>40</v>
      </c>
    </row>
    <row r="210" spans="1:9" ht="15" customHeight="1" x14ac:dyDescent="0.2">
      <c r="A210" s="43" t="s">
        <v>443</v>
      </c>
      <c r="B210" s="32">
        <v>105</v>
      </c>
      <c r="C210" s="13">
        <v>53</v>
      </c>
      <c r="D210" s="13">
        <v>63</v>
      </c>
      <c r="E210" s="13">
        <v>20</v>
      </c>
      <c r="F210" s="13">
        <v>42</v>
      </c>
      <c r="G210" s="13">
        <v>25</v>
      </c>
      <c r="H210" s="13">
        <v>53</v>
      </c>
      <c r="I210" s="13">
        <v>27</v>
      </c>
    </row>
    <row r="211" spans="1:9" ht="15" customHeight="1" x14ac:dyDescent="0.2">
      <c r="A211" s="43"/>
      <c r="B211" s="156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6">
        <v>3658</v>
      </c>
      <c r="C212" s="17">
        <v>1856</v>
      </c>
      <c r="D212" s="17">
        <v>1833</v>
      </c>
      <c r="E212" s="17">
        <v>557</v>
      </c>
      <c r="F212" s="17">
        <v>1438</v>
      </c>
      <c r="G212" s="17">
        <v>1137</v>
      </c>
      <c r="H212" s="17">
        <v>1911</v>
      </c>
      <c r="I212" s="17">
        <v>610</v>
      </c>
    </row>
    <row r="213" spans="1:9" ht="15" customHeight="1" x14ac:dyDescent="0.2">
      <c r="A213" s="43" t="s">
        <v>474</v>
      </c>
      <c r="B213" s="32">
        <v>96</v>
      </c>
      <c r="C213" s="13">
        <v>54</v>
      </c>
      <c r="D213" s="13">
        <v>48</v>
      </c>
      <c r="E213" s="13">
        <v>18</v>
      </c>
      <c r="F213" s="13">
        <v>28</v>
      </c>
      <c r="G213" s="13">
        <v>28</v>
      </c>
      <c r="H213" s="13">
        <v>51</v>
      </c>
      <c r="I213" s="13">
        <v>17</v>
      </c>
    </row>
    <row r="214" spans="1:9" ht="15" customHeight="1" x14ac:dyDescent="0.2">
      <c r="A214" s="43" t="s">
        <v>444</v>
      </c>
      <c r="B214" s="32">
        <v>118</v>
      </c>
      <c r="C214" s="13">
        <v>61</v>
      </c>
      <c r="D214" s="13">
        <v>60</v>
      </c>
      <c r="E214" s="13">
        <v>22</v>
      </c>
      <c r="F214" s="13">
        <v>54</v>
      </c>
      <c r="G214" s="13">
        <v>31</v>
      </c>
      <c r="H214" s="13">
        <v>67</v>
      </c>
      <c r="I214" s="13">
        <v>20</v>
      </c>
    </row>
    <row r="215" spans="1:9" ht="15" customHeight="1" x14ac:dyDescent="0.2">
      <c r="A215" s="43" t="s">
        <v>445</v>
      </c>
      <c r="B215" s="32">
        <v>116</v>
      </c>
      <c r="C215" s="13">
        <v>64</v>
      </c>
      <c r="D215" s="13">
        <v>62</v>
      </c>
      <c r="E215" s="13">
        <v>16</v>
      </c>
      <c r="F215" s="13">
        <v>56</v>
      </c>
      <c r="G215" s="13">
        <v>29</v>
      </c>
      <c r="H215" s="13">
        <v>68</v>
      </c>
      <c r="I215" s="13">
        <v>19</v>
      </c>
    </row>
    <row r="216" spans="1:9" ht="15" customHeight="1" x14ac:dyDescent="0.2">
      <c r="A216" s="43" t="s">
        <v>283</v>
      </c>
      <c r="B216" s="32">
        <v>491</v>
      </c>
      <c r="C216" s="13">
        <v>235</v>
      </c>
      <c r="D216" s="13">
        <v>204</v>
      </c>
      <c r="E216" s="13">
        <v>70</v>
      </c>
      <c r="F216" s="13">
        <v>188</v>
      </c>
      <c r="G216" s="13">
        <v>162</v>
      </c>
      <c r="H216" s="13">
        <v>260</v>
      </c>
      <c r="I216" s="13">
        <v>69</v>
      </c>
    </row>
    <row r="217" spans="1:9" ht="15" customHeight="1" x14ac:dyDescent="0.2">
      <c r="A217" s="43" t="s">
        <v>446</v>
      </c>
      <c r="B217" s="32">
        <v>81</v>
      </c>
      <c r="C217" s="13">
        <v>45</v>
      </c>
      <c r="D217" s="13">
        <v>43</v>
      </c>
      <c r="E217" s="13">
        <v>12</v>
      </c>
      <c r="F217" s="13">
        <v>34</v>
      </c>
      <c r="G217" s="13">
        <v>25</v>
      </c>
      <c r="H217" s="13">
        <v>40</v>
      </c>
      <c r="I217" s="13">
        <v>16</v>
      </c>
    </row>
    <row r="218" spans="1:9" ht="15" customHeight="1" x14ac:dyDescent="0.2">
      <c r="A218" s="43" t="s">
        <v>24</v>
      </c>
      <c r="B218" s="32">
        <v>1726</v>
      </c>
      <c r="C218" s="13">
        <v>892</v>
      </c>
      <c r="D218" s="13">
        <v>920</v>
      </c>
      <c r="E218" s="13">
        <v>284</v>
      </c>
      <c r="F218" s="13">
        <v>668</v>
      </c>
      <c r="G218" s="13">
        <v>579</v>
      </c>
      <c r="H218" s="13">
        <v>863</v>
      </c>
      <c r="I218" s="13">
        <v>284</v>
      </c>
    </row>
    <row r="219" spans="1:9" ht="15" customHeight="1" x14ac:dyDescent="0.2">
      <c r="A219" s="43" t="s">
        <v>284</v>
      </c>
      <c r="B219" s="32">
        <v>703</v>
      </c>
      <c r="C219" s="13">
        <v>345</v>
      </c>
      <c r="D219" s="13">
        <v>325</v>
      </c>
      <c r="E219" s="13">
        <v>87</v>
      </c>
      <c r="F219" s="13">
        <v>266</v>
      </c>
      <c r="G219" s="13">
        <v>184</v>
      </c>
      <c r="H219" s="13">
        <v>395</v>
      </c>
      <c r="I219" s="13">
        <v>124</v>
      </c>
    </row>
    <row r="220" spans="1:9" ht="15" customHeight="1" x14ac:dyDescent="0.2">
      <c r="A220" s="43" t="s">
        <v>286</v>
      </c>
      <c r="B220" s="32">
        <v>327</v>
      </c>
      <c r="C220" s="13">
        <v>160</v>
      </c>
      <c r="D220" s="13">
        <v>171</v>
      </c>
      <c r="E220" s="13">
        <v>48</v>
      </c>
      <c r="F220" s="13">
        <v>144</v>
      </c>
      <c r="G220" s="13">
        <v>99</v>
      </c>
      <c r="H220" s="13">
        <v>167</v>
      </c>
      <c r="I220" s="13">
        <v>61</v>
      </c>
    </row>
    <row r="221" spans="1:9" ht="15" customHeight="1" x14ac:dyDescent="0.2">
      <c r="A221" s="43"/>
      <c r="B221" s="156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6">
        <v>16460</v>
      </c>
      <c r="C222" s="17">
        <v>7825</v>
      </c>
      <c r="D222" s="17">
        <v>10283</v>
      </c>
      <c r="E222" s="17">
        <v>2615</v>
      </c>
      <c r="F222" s="17">
        <v>6230</v>
      </c>
      <c r="G222" s="17">
        <v>5043</v>
      </c>
      <c r="H222" s="17">
        <v>8155</v>
      </c>
      <c r="I222" s="17">
        <v>3262</v>
      </c>
    </row>
    <row r="223" spans="1:9" ht="15" customHeight="1" x14ac:dyDescent="0.2">
      <c r="A223" s="43" t="s">
        <v>447</v>
      </c>
      <c r="B223" s="32">
        <v>115</v>
      </c>
      <c r="C223" s="13">
        <v>54</v>
      </c>
      <c r="D223" s="13">
        <v>69</v>
      </c>
      <c r="E223" s="13">
        <v>24</v>
      </c>
      <c r="F223" s="13">
        <v>40</v>
      </c>
      <c r="G223" s="13">
        <v>35</v>
      </c>
      <c r="H223" s="13">
        <v>57</v>
      </c>
      <c r="I223" s="13">
        <v>23</v>
      </c>
    </row>
    <row r="224" spans="1:9" ht="15" customHeight="1" x14ac:dyDescent="0.2">
      <c r="A224" s="43" t="s">
        <v>448</v>
      </c>
      <c r="B224" s="32">
        <v>299</v>
      </c>
      <c r="C224" s="13">
        <v>165</v>
      </c>
      <c r="D224" s="13">
        <v>181</v>
      </c>
      <c r="E224" s="13">
        <v>57</v>
      </c>
      <c r="F224" s="13">
        <v>110</v>
      </c>
      <c r="G224" s="13">
        <v>62</v>
      </c>
      <c r="H224" s="13">
        <v>183</v>
      </c>
      <c r="I224" s="13">
        <v>54</v>
      </c>
    </row>
    <row r="225" spans="1:9" ht="15" customHeight="1" x14ac:dyDescent="0.2">
      <c r="A225" s="43" t="s">
        <v>449</v>
      </c>
      <c r="B225" s="32">
        <v>77</v>
      </c>
      <c r="C225" s="13">
        <v>43</v>
      </c>
      <c r="D225" s="13">
        <v>42</v>
      </c>
      <c r="E225" s="13">
        <v>16</v>
      </c>
      <c r="F225" s="13">
        <v>31</v>
      </c>
      <c r="G225" s="13">
        <v>25</v>
      </c>
      <c r="H225" s="13">
        <v>40</v>
      </c>
      <c r="I225" s="13">
        <v>12</v>
      </c>
    </row>
    <row r="226" spans="1:9" ht="15" customHeight="1" x14ac:dyDescent="0.2">
      <c r="A226" s="43" t="s">
        <v>450</v>
      </c>
      <c r="B226" s="32">
        <v>133</v>
      </c>
      <c r="C226" s="13">
        <v>69</v>
      </c>
      <c r="D226" s="13">
        <v>73</v>
      </c>
      <c r="E226" s="13">
        <v>25</v>
      </c>
      <c r="F226" s="13">
        <v>52</v>
      </c>
      <c r="G226" s="13">
        <v>28</v>
      </c>
      <c r="H226" s="13">
        <v>81</v>
      </c>
      <c r="I226" s="13">
        <v>24</v>
      </c>
    </row>
    <row r="227" spans="1:9" ht="15" customHeight="1" x14ac:dyDescent="0.2">
      <c r="A227" s="43" t="s">
        <v>451</v>
      </c>
      <c r="B227" s="32">
        <v>167</v>
      </c>
      <c r="C227" s="13">
        <v>89</v>
      </c>
      <c r="D227" s="13">
        <v>87</v>
      </c>
      <c r="E227" s="13">
        <v>26</v>
      </c>
      <c r="F227" s="13">
        <v>61</v>
      </c>
      <c r="G227" s="13">
        <v>41</v>
      </c>
      <c r="H227" s="13">
        <v>84</v>
      </c>
      <c r="I227" s="13">
        <v>42</v>
      </c>
    </row>
    <row r="228" spans="1:9" ht="15" customHeight="1" x14ac:dyDescent="0.2">
      <c r="A228" s="43" t="s">
        <v>291</v>
      </c>
      <c r="B228" s="32">
        <v>999</v>
      </c>
      <c r="C228" s="13">
        <v>451</v>
      </c>
      <c r="D228" s="13">
        <v>590</v>
      </c>
      <c r="E228" s="13">
        <v>150</v>
      </c>
      <c r="F228" s="13">
        <v>411</v>
      </c>
      <c r="G228" s="13">
        <v>306</v>
      </c>
      <c r="H228" s="13">
        <v>501</v>
      </c>
      <c r="I228" s="13">
        <v>192</v>
      </c>
    </row>
    <row r="229" spans="1:9" ht="15" customHeight="1" x14ac:dyDescent="0.2">
      <c r="A229" s="43" t="s">
        <v>292</v>
      </c>
      <c r="B229" s="32">
        <v>553</v>
      </c>
      <c r="C229" s="13">
        <v>261</v>
      </c>
      <c r="D229" s="13">
        <v>289</v>
      </c>
      <c r="E229" s="13">
        <v>122</v>
      </c>
      <c r="F229" s="13">
        <v>161</v>
      </c>
      <c r="G229" s="13">
        <v>220</v>
      </c>
      <c r="H229" s="13">
        <v>249</v>
      </c>
      <c r="I229" s="13">
        <v>84</v>
      </c>
    </row>
    <row r="230" spans="1:9" ht="15" customHeight="1" x14ac:dyDescent="0.2">
      <c r="A230" s="43" t="s">
        <v>452</v>
      </c>
      <c r="B230" s="32">
        <v>51</v>
      </c>
      <c r="C230" s="13">
        <v>26</v>
      </c>
      <c r="D230" s="13">
        <v>28</v>
      </c>
      <c r="E230" s="13">
        <v>7</v>
      </c>
      <c r="F230" s="13">
        <v>20</v>
      </c>
      <c r="G230" s="13">
        <v>3</v>
      </c>
      <c r="H230" s="13">
        <v>35</v>
      </c>
      <c r="I230" s="13">
        <v>13</v>
      </c>
    </row>
    <row r="231" spans="1:9" ht="15" customHeight="1" x14ac:dyDescent="0.2">
      <c r="A231" s="43" t="s">
        <v>453</v>
      </c>
      <c r="B231" s="32">
        <v>183</v>
      </c>
      <c r="C231" s="13">
        <v>78</v>
      </c>
      <c r="D231" s="13">
        <v>116</v>
      </c>
      <c r="E231" s="13">
        <v>38</v>
      </c>
      <c r="F231" s="13">
        <v>60</v>
      </c>
      <c r="G231" s="13">
        <v>50</v>
      </c>
      <c r="H231" s="13">
        <v>110</v>
      </c>
      <c r="I231" s="13">
        <v>23</v>
      </c>
    </row>
    <row r="232" spans="1:9" ht="15" customHeight="1" x14ac:dyDescent="0.2">
      <c r="A232" s="43" t="s">
        <v>454</v>
      </c>
      <c r="B232" s="32">
        <v>326</v>
      </c>
      <c r="C232" s="13">
        <v>150</v>
      </c>
      <c r="D232" s="13">
        <v>180</v>
      </c>
      <c r="E232" s="13">
        <v>77</v>
      </c>
      <c r="F232" s="13">
        <v>127</v>
      </c>
      <c r="G232" s="13">
        <v>94</v>
      </c>
      <c r="H232" s="13">
        <v>185</v>
      </c>
      <c r="I232" s="13">
        <v>47</v>
      </c>
    </row>
    <row r="233" spans="1:9" ht="15" customHeight="1" x14ac:dyDescent="0.2">
      <c r="A233" s="43" t="s">
        <v>293</v>
      </c>
      <c r="B233" s="32">
        <v>761</v>
      </c>
      <c r="C233" s="13">
        <v>361</v>
      </c>
      <c r="D233" s="13">
        <v>457</v>
      </c>
      <c r="E233" s="13">
        <v>121</v>
      </c>
      <c r="F233" s="13">
        <v>325</v>
      </c>
      <c r="G233" s="13">
        <v>240</v>
      </c>
      <c r="H233" s="13">
        <v>410</v>
      </c>
      <c r="I233" s="13">
        <v>111</v>
      </c>
    </row>
    <row r="234" spans="1:9" ht="15" customHeight="1" x14ac:dyDescent="0.2">
      <c r="A234" s="43" t="s">
        <v>455</v>
      </c>
      <c r="B234" s="32">
        <v>114</v>
      </c>
      <c r="C234" s="13">
        <v>60</v>
      </c>
      <c r="D234" s="13">
        <v>69</v>
      </c>
      <c r="E234" s="13">
        <v>31</v>
      </c>
      <c r="F234" s="13">
        <v>38</v>
      </c>
      <c r="G234" s="13">
        <v>32</v>
      </c>
      <c r="H234" s="13">
        <v>62</v>
      </c>
      <c r="I234" s="13">
        <v>20</v>
      </c>
    </row>
    <row r="235" spans="1:9" ht="15" customHeight="1" x14ac:dyDescent="0.2">
      <c r="A235" s="43" t="s">
        <v>26</v>
      </c>
      <c r="B235" s="32">
        <v>10185</v>
      </c>
      <c r="C235" s="13">
        <v>4822</v>
      </c>
      <c r="D235" s="13">
        <v>6679</v>
      </c>
      <c r="E235" s="13">
        <v>1483</v>
      </c>
      <c r="F235" s="13">
        <v>3844</v>
      </c>
      <c r="G235" s="13">
        <v>3215</v>
      </c>
      <c r="H235" s="13">
        <v>4823</v>
      </c>
      <c r="I235" s="13">
        <v>2147</v>
      </c>
    </row>
    <row r="236" spans="1:9" ht="15" customHeight="1" x14ac:dyDescent="0.2">
      <c r="A236" s="43" t="s">
        <v>456</v>
      </c>
      <c r="B236" s="32">
        <v>91</v>
      </c>
      <c r="C236" s="13">
        <v>32</v>
      </c>
      <c r="D236" s="13">
        <v>50</v>
      </c>
      <c r="E236" s="13">
        <v>15</v>
      </c>
      <c r="F236" s="13">
        <v>37</v>
      </c>
      <c r="G236" s="13">
        <v>24</v>
      </c>
      <c r="H236" s="13">
        <v>50</v>
      </c>
      <c r="I236" s="13">
        <v>17</v>
      </c>
    </row>
    <row r="237" spans="1:9" ht="15" customHeight="1" x14ac:dyDescent="0.2">
      <c r="A237" s="43" t="s">
        <v>295</v>
      </c>
      <c r="B237" s="32">
        <v>276</v>
      </c>
      <c r="C237" s="13">
        <v>152</v>
      </c>
      <c r="D237" s="13">
        <v>134</v>
      </c>
      <c r="E237" s="13">
        <v>56</v>
      </c>
      <c r="F237" s="13">
        <v>100</v>
      </c>
      <c r="G237" s="13">
        <v>60</v>
      </c>
      <c r="H237" s="13">
        <v>157</v>
      </c>
      <c r="I237" s="13">
        <v>59</v>
      </c>
    </row>
    <row r="238" spans="1:9" ht="15" customHeight="1" x14ac:dyDescent="0.2">
      <c r="A238" s="43" t="s">
        <v>457</v>
      </c>
      <c r="B238" s="32">
        <v>152</v>
      </c>
      <c r="C238" s="13">
        <v>74</v>
      </c>
      <c r="D238" s="13">
        <v>92</v>
      </c>
      <c r="E238" s="13">
        <v>27</v>
      </c>
      <c r="F238" s="13">
        <v>59</v>
      </c>
      <c r="G238" s="13">
        <v>41</v>
      </c>
      <c r="H238" s="13">
        <v>91</v>
      </c>
      <c r="I238" s="13">
        <v>20</v>
      </c>
    </row>
    <row r="239" spans="1:9" ht="15" customHeight="1" x14ac:dyDescent="0.2">
      <c r="A239" s="43" t="s">
        <v>458</v>
      </c>
      <c r="B239" s="32">
        <v>426</v>
      </c>
      <c r="C239" s="13">
        <v>195</v>
      </c>
      <c r="D239" s="13">
        <v>264</v>
      </c>
      <c r="E239" s="13">
        <v>62</v>
      </c>
      <c r="F239" s="13">
        <v>169</v>
      </c>
      <c r="G239" s="13">
        <v>105</v>
      </c>
      <c r="H239" s="13">
        <v>226</v>
      </c>
      <c r="I239" s="13">
        <v>95</v>
      </c>
    </row>
    <row r="240" spans="1:9" ht="15" customHeight="1" x14ac:dyDescent="0.2">
      <c r="A240" s="43" t="s">
        <v>459</v>
      </c>
      <c r="B240" s="32">
        <v>229</v>
      </c>
      <c r="C240" s="13">
        <v>120</v>
      </c>
      <c r="D240" s="13">
        <v>132</v>
      </c>
      <c r="E240" s="13">
        <v>33</v>
      </c>
      <c r="F240" s="13">
        <v>94</v>
      </c>
      <c r="G240" s="13">
        <v>66</v>
      </c>
      <c r="H240" s="13">
        <v>127</v>
      </c>
      <c r="I240" s="13">
        <v>36</v>
      </c>
    </row>
    <row r="241" spans="1:9" ht="15" customHeight="1" x14ac:dyDescent="0.2">
      <c r="A241" s="43" t="s">
        <v>460</v>
      </c>
      <c r="B241" s="32">
        <v>107</v>
      </c>
      <c r="C241" s="13">
        <v>62</v>
      </c>
      <c r="D241" s="13">
        <v>55</v>
      </c>
      <c r="E241" s="13">
        <v>19</v>
      </c>
      <c r="F241" s="13">
        <v>38</v>
      </c>
      <c r="G241" s="13">
        <v>24</v>
      </c>
      <c r="H241" s="13">
        <v>61</v>
      </c>
      <c r="I241" s="13">
        <v>22</v>
      </c>
    </row>
    <row r="242" spans="1:9" ht="15" customHeight="1" x14ac:dyDescent="0.2">
      <c r="A242" s="43" t="s">
        <v>461</v>
      </c>
      <c r="B242" s="32">
        <v>291</v>
      </c>
      <c r="C242" s="13">
        <v>139</v>
      </c>
      <c r="D242" s="13">
        <v>165</v>
      </c>
      <c r="E242" s="13">
        <v>51</v>
      </c>
      <c r="F242" s="13">
        <v>112</v>
      </c>
      <c r="G242" s="13">
        <v>80</v>
      </c>
      <c r="H242" s="13">
        <v>145</v>
      </c>
      <c r="I242" s="13">
        <v>66</v>
      </c>
    </row>
    <row r="243" spans="1:9" ht="15" customHeight="1" x14ac:dyDescent="0.2">
      <c r="A243" s="43" t="s">
        <v>462</v>
      </c>
      <c r="B243" s="32">
        <v>118</v>
      </c>
      <c r="C243" s="13">
        <v>53</v>
      </c>
      <c r="D243" s="13">
        <v>64</v>
      </c>
      <c r="E243" s="13">
        <v>25</v>
      </c>
      <c r="F243" s="13">
        <v>43</v>
      </c>
      <c r="G243" s="13">
        <v>31</v>
      </c>
      <c r="H243" s="13">
        <v>71</v>
      </c>
      <c r="I243" s="13">
        <v>16</v>
      </c>
    </row>
    <row r="244" spans="1:9" ht="15" customHeight="1" x14ac:dyDescent="0.2">
      <c r="A244" s="43" t="s">
        <v>463</v>
      </c>
      <c r="B244" s="32">
        <v>85</v>
      </c>
      <c r="C244" s="13">
        <v>35</v>
      </c>
      <c r="D244" s="13">
        <v>60</v>
      </c>
      <c r="E244" s="13">
        <v>15</v>
      </c>
      <c r="F244" s="13">
        <v>25</v>
      </c>
      <c r="G244" s="13">
        <v>31</v>
      </c>
      <c r="H244" s="13">
        <v>37</v>
      </c>
      <c r="I244" s="13">
        <v>17</v>
      </c>
    </row>
    <row r="245" spans="1:9" ht="15" customHeight="1" x14ac:dyDescent="0.2">
      <c r="A245" s="43" t="s">
        <v>464</v>
      </c>
      <c r="B245" s="32">
        <v>96</v>
      </c>
      <c r="C245" s="13">
        <v>47</v>
      </c>
      <c r="D245" s="13">
        <v>60</v>
      </c>
      <c r="E245" s="13">
        <v>19</v>
      </c>
      <c r="F245" s="13">
        <v>35</v>
      </c>
      <c r="G245" s="13">
        <v>32</v>
      </c>
      <c r="H245" s="13">
        <v>52</v>
      </c>
      <c r="I245" s="13">
        <v>12</v>
      </c>
    </row>
    <row r="246" spans="1:9" ht="15" customHeight="1" x14ac:dyDescent="0.2">
      <c r="A246" s="43" t="s">
        <v>465</v>
      </c>
      <c r="B246" s="32">
        <v>114</v>
      </c>
      <c r="C246" s="13">
        <v>50</v>
      </c>
      <c r="D246" s="13">
        <v>58</v>
      </c>
      <c r="E246" s="13">
        <v>28</v>
      </c>
      <c r="F246" s="13">
        <v>36</v>
      </c>
      <c r="G246" s="13">
        <v>29</v>
      </c>
      <c r="H246" s="13">
        <v>60</v>
      </c>
      <c r="I246" s="13">
        <v>25</v>
      </c>
    </row>
    <row r="247" spans="1:9" ht="15" customHeight="1" x14ac:dyDescent="0.2">
      <c r="A247" s="43" t="s">
        <v>297</v>
      </c>
      <c r="B247" s="32">
        <v>512</v>
      </c>
      <c r="C247" s="13">
        <v>237</v>
      </c>
      <c r="D247" s="13">
        <v>289</v>
      </c>
      <c r="E247" s="13">
        <v>88</v>
      </c>
      <c r="F247" s="13">
        <v>202</v>
      </c>
      <c r="G247" s="13">
        <v>169</v>
      </c>
      <c r="H247" s="13">
        <v>258</v>
      </c>
      <c r="I247" s="13">
        <v>85</v>
      </c>
    </row>
    <row r="248" spans="1:9" ht="15" customHeight="1" x14ac:dyDescent="0.2">
      <c r="A248" s="43"/>
      <c r="B248" s="217"/>
      <c r="C248" s="131"/>
      <c r="D248" s="131"/>
      <c r="E248" s="218"/>
      <c r="F248" s="131"/>
      <c r="G248" s="131"/>
      <c r="H248" s="131"/>
      <c r="I248" s="131"/>
    </row>
    <row r="249" spans="1:9" ht="15" customHeight="1" x14ac:dyDescent="0.2">
      <c r="A249" s="157" t="s">
        <v>65</v>
      </c>
      <c r="B249" s="219">
        <v>653</v>
      </c>
      <c r="C249" s="220">
        <v>227</v>
      </c>
      <c r="D249" s="220">
        <v>121</v>
      </c>
      <c r="E249" s="220">
        <v>190</v>
      </c>
      <c r="F249" s="220">
        <v>131</v>
      </c>
      <c r="G249" s="220">
        <v>544</v>
      </c>
      <c r="H249" s="220">
        <v>64</v>
      </c>
      <c r="I249" s="220">
        <v>45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288"/>
      <c r="C3" s="289"/>
      <c r="D3" s="36"/>
      <c r="E3" s="29"/>
      <c r="F3" s="29"/>
      <c r="G3" s="29"/>
      <c r="H3" s="348" t="s">
        <v>63</v>
      </c>
      <c r="I3" s="349"/>
      <c r="J3" s="349"/>
      <c r="K3" s="2"/>
      <c r="L3" s="2"/>
    </row>
    <row r="4" spans="1:16" ht="15" customHeight="1" x14ac:dyDescent="0.2">
      <c r="A4" s="161" t="s">
        <v>67</v>
      </c>
      <c r="B4" s="344"/>
      <c r="C4" s="345"/>
      <c r="D4" s="37"/>
      <c r="E4" s="282"/>
      <c r="F4" s="282"/>
      <c r="G4" s="282"/>
      <c r="H4" s="148" t="s">
        <v>626</v>
      </c>
      <c r="I4" s="144" t="s">
        <v>626</v>
      </c>
      <c r="J4" s="144" t="s">
        <v>588</v>
      </c>
      <c r="K4" s="2"/>
      <c r="L4" s="2"/>
    </row>
    <row r="5" spans="1:16" ht="15" customHeight="1" x14ac:dyDescent="0.2">
      <c r="A5" s="162" t="s">
        <v>61</v>
      </c>
      <c r="B5" s="168" t="s">
        <v>572</v>
      </c>
      <c r="C5" s="169" t="s">
        <v>574</v>
      </c>
      <c r="D5" s="268" t="s">
        <v>626</v>
      </c>
      <c r="E5" s="169" t="s">
        <v>555</v>
      </c>
      <c r="F5" s="169" t="s">
        <v>571</v>
      </c>
      <c r="G5" s="169" t="s">
        <v>588</v>
      </c>
      <c r="H5" s="176" t="s">
        <v>628</v>
      </c>
      <c r="I5" s="177" t="s">
        <v>574</v>
      </c>
      <c r="J5" s="177" t="s">
        <v>587</v>
      </c>
      <c r="K5" s="2"/>
      <c r="L5" s="2"/>
    </row>
    <row r="6" spans="1:16" ht="15" customHeight="1" x14ac:dyDescent="0.2">
      <c r="A6" s="21" t="s">
        <v>22</v>
      </c>
      <c r="B6" s="22">
        <v>12034</v>
      </c>
      <c r="C6" s="23">
        <v>15562</v>
      </c>
      <c r="D6" s="38">
        <v>13780</v>
      </c>
      <c r="E6" s="23">
        <v>114671</v>
      </c>
      <c r="F6" s="23">
        <v>156163</v>
      </c>
      <c r="G6" s="23">
        <v>29342</v>
      </c>
      <c r="H6" s="74">
        <v>130.23343729326152</v>
      </c>
      <c r="I6" s="76">
        <v>88.549029687700809</v>
      </c>
      <c r="J6" s="76">
        <v>140.65481041177316</v>
      </c>
      <c r="K6" s="2"/>
      <c r="L6" s="2"/>
    </row>
    <row r="7" spans="1:16" ht="1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1040</v>
      </c>
      <c r="C8" s="13">
        <v>1363</v>
      </c>
      <c r="D8" s="40">
        <v>1221</v>
      </c>
      <c r="E8" s="13">
        <v>11129</v>
      </c>
      <c r="F8" s="13">
        <v>14787</v>
      </c>
      <c r="G8" s="13">
        <v>2584</v>
      </c>
      <c r="H8" s="80">
        <v>116.8421052631579</v>
      </c>
      <c r="I8" s="81">
        <v>89.581804842259714</v>
      </c>
      <c r="J8" s="81">
        <v>131.10096397767629</v>
      </c>
      <c r="K8" s="3"/>
      <c r="L8" s="3"/>
    </row>
    <row r="9" spans="1:16" ht="15" customHeight="1" x14ac:dyDescent="0.2">
      <c r="A9" s="18" t="s">
        <v>24</v>
      </c>
      <c r="B9" s="12">
        <v>981</v>
      </c>
      <c r="C9" s="13">
        <v>1147</v>
      </c>
      <c r="D9" s="40">
        <v>1181</v>
      </c>
      <c r="E9" s="13">
        <v>7361</v>
      </c>
      <c r="F9" s="13">
        <v>11924</v>
      </c>
      <c r="G9" s="13">
        <v>2328</v>
      </c>
      <c r="H9" s="80">
        <v>164.25591098748262</v>
      </c>
      <c r="I9" s="81">
        <v>102.96425457715782</v>
      </c>
      <c r="J9" s="81">
        <v>190.50736497545009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1202</v>
      </c>
      <c r="C10" s="13">
        <v>1418</v>
      </c>
      <c r="D10" s="40">
        <v>1195</v>
      </c>
      <c r="E10" s="13">
        <v>8099</v>
      </c>
      <c r="F10" s="13">
        <v>13001</v>
      </c>
      <c r="G10" s="13">
        <v>2613</v>
      </c>
      <c r="H10" s="80">
        <v>157.85997357992073</v>
      </c>
      <c r="I10" s="81">
        <v>84.273624823695343</v>
      </c>
      <c r="J10" s="81">
        <v>175.95959595959596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4055</v>
      </c>
      <c r="C11" s="13">
        <v>5199</v>
      </c>
      <c r="D11" s="40">
        <v>4495</v>
      </c>
      <c r="E11" s="13">
        <v>39078</v>
      </c>
      <c r="F11" s="13">
        <v>52137</v>
      </c>
      <c r="G11" s="13">
        <v>9694</v>
      </c>
      <c r="H11" s="80">
        <v>126.47720877884075</v>
      </c>
      <c r="I11" s="81">
        <v>86.458934410463556</v>
      </c>
      <c r="J11" s="81">
        <v>140.1272043943336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1529</v>
      </c>
      <c r="C12" s="13">
        <v>1925</v>
      </c>
      <c r="D12" s="40">
        <v>1707</v>
      </c>
      <c r="E12" s="13">
        <v>14580</v>
      </c>
      <c r="F12" s="13">
        <v>18597</v>
      </c>
      <c r="G12" s="13">
        <v>3632</v>
      </c>
      <c r="H12" s="80">
        <v>146.39794168096054</v>
      </c>
      <c r="I12" s="81">
        <v>88.675324675324674</v>
      </c>
      <c r="J12" s="81">
        <v>141.93044157874169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396</v>
      </c>
      <c r="C13" s="13">
        <v>757</v>
      </c>
      <c r="D13" s="40">
        <v>622</v>
      </c>
      <c r="E13" s="13">
        <v>4995</v>
      </c>
      <c r="F13" s="13">
        <v>6325</v>
      </c>
      <c r="G13" s="13">
        <v>1379</v>
      </c>
      <c r="H13" s="80">
        <v>120.54263565891472</v>
      </c>
      <c r="I13" s="81">
        <v>82.1664464993395</v>
      </c>
      <c r="J13" s="81">
        <v>148.43918191603876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666</v>
      </c>
      <c r="C14" s="13">
        <v>700</v>
      </c>
      <c r="D14" s="40">
        <v>706</v>
      </c>
      <c r="E14" s="13">
        <v>5374</v>
      </c>
      <c r="F14" s="13">
        <v>7809</v>
      </c>
      <c r="G14" s="13">
        <v>1406</v>
      </c>
      <c r="H14" s="80">
        <v>144.37627811860941</v>
      </c>
      <c r="I14" s="81">
        <v>100.85714285714286</v>
      </c>
      <c r="J14" s="81">
        <v>149.41551540913923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504</v>
      </c>
      <c r="C15" s="13">
        <v>680</v>
      </c>
      <c r="D15" s="40">
        <v>655</v>
      </c>
      <c r="E15" s="13">
        <v>4820</v>
      </c>
      <c r="F15" s="13">
        <v>7238</v>
      </c>
      <c r="G15" s="13">
        <v>1335</v>
      </c>
      <c r="H15" s="80">
        <v>134.49691991786449</v>
      </c>
      <c r="I15" s="81">
        <v>96.32352941176471</v>
      </c>
      <c r="J15" s="81">
        <v>131.78677196446199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406</v>
      </c>
      <c r="C16" s="13">
        <v>644</v>
      </c>
      <c r="D16" s="40">
        <v>523</v>
      </c>
      <c r="E16" s="13">
        <v>5121</v>
      </c>
      <c r="F16" s="13">
        <v>6482</v>
      </c>
      <c r="G16" s="13">
        <v>1167</v>
      </c>
      <c r="H16" s="80">
        <v>121.6279069767442</v>
      </c>
      <c r="I16" s="81">
        <v>81.211180124223603</v>
      </c>
      <c r="J16" s="81">
        <v>126.29870129870129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374</v>
      </c>
      <c r="C17" s="13">
        <v>479</v>
      </c>
      <c r="D17" s="40">
        <v>372</v>
      </c>
      <c r="E17" s="13">
        <v>3702</v>
      </c>
      <c r="F17" s="13">
        <v>5174</v>
      </c>
      <c r="G17" s="13">
        <v>851</v>
      </c>
      <c r="H17" s="80">
        <v>98.673740053050395</v>
      </c>
      <c r="I17" s="81">
        <v>77.661795407098126</v>
      </c>
      <c r="J17" s="81">
        <v>132.55451713395638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294</v>
      </c>
      <c r="C18" s="13">
        <v>297</v>
      </c>
      <c r="D18" s="40">
        <v>234</v>
      </c>
      <c r="E18" s="13">
        <v>2223</v>
      </c>
      <c r="F18" s="13">
        <v>2828</v>
      </c>
      <c r="G18" s="13">
        <v>531</v>
      </c>
      <c r="H18" s="80">
        <v>117.58793969849246</v>
      </c>
      <c r="I18" s="81">
        <v>78.787878787878782</v>
      </c>
      <c r="J18" s="81">
        <v>147.09141274238226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587</v>
      </c>
      <c r="C19" s="27">
        <v>953</v>
      </c>
      <c r="D19" s="41">
        <v>869</v>
      </c>
      <c r="E19" s="27">
        <v>8189</v>
      </c>
      <c r="F19" s="27">
        <v>9861</v>
      </c>
      <c r="G19" s="27">
        <v>1822</v>
      </c>
      <c r="H19" s="82">
        <v>103.20665083135393</v>
      </c>
      <c r="I19" s="83">
        <v>91.185729275970616</v>
      </c>
      <c r="J19" s="83">
        <v>96.097046413502113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52" t="s">
        <v>482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52" t="s">
        <v>483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484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529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531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530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288"/>
      <c r="C3" s="289"/>
      <c r="D3" s="36"/>
      <c r="E3" s="29"/>
      <c r="F3" s="29"/>
      <c r="G3" s="29"/>
      <c r="H3" s="117"/>
      <c r="I3" s="283" t="s">
        <v>63</v>
      </c>
      <c r="J3" s="30"/>
      <c r="K3" s="29"/>
      <c r="L3" s="283" t="s">
        <v>192</v>
      </c>
      <c r="M3" s="29"/>
    </row>
    <row r="4" spans="1:17" ht="15" customHeight="1" x14ac:dyDescent="0.2">
      <c r="A4" s="161" t="s">
        <v>67</v>
      </c>
      <c r="B4" s="350"/>
      <c r="C4" s="351"/>
      <c r="D4" s="143"/>
      <c r="E4" s="284"/>
      <c r="F4" s="284"/>
      <c r="G4" s="284"/>
      <c r="H4" s="148" t="s">
        <v>626</v>
      </c>
      <c r="I4" s="144" t="s">
        <v>626</v>
      </c>
      <c r="J4" s="146" t="s">
        <v>627</v>
      </c>
      <c r="K4" s="142" t="s">
        <v>626</v>
      </c>
      <c r="L4" s="142" t="s">
        <v>626</v>
      </c>
      <c r="M4" s="142" t="s">
        <v>627</v>
      </c>
    </row>
    <row r="5" spans="1:17" ht="15" customHeight="1" x14ac:dyDescent="0.2">
      <c r="A5" s="162" t="s">
        <v>61</v>
      </c>
      <c r="B5" s="168" t="s">
        <v>572</v>
      </c>
      <c r="C5" s="169" t="s">
        <v>574</v>
      </c>
      <c r="D5" s="268" t="s">
        <v>626</v>
      </c>
      <c r="E5" s="169" t="s">
        <v>557</v>
      </c>
      <c r="F5" s="169" t="s">
        <v>573</v>
      </c>
      <c r="G5" s="169" t="s">
        <v>627</v>
      </c>
      <c r="H5" s="176" t="s">
        <v>628</v>
      </c>
      <c r="I5" s="177" t="s">
        <v>574</v>
      </c>
      <c r="J5" s="170" t="s">
        <v>629</v>
      </c>
      <c r="K5" s="169" t="s">
        <v>628</v>
      </c>
      <c r="L5" s="169" t="s">
        <v>574</v>
      </c>
      <c r="M5" s="169" t="s">
        <v>629</v>
      </c>
    </row>
    <row r="6" spans="1:17" ht="15" customHeight="1" x14ac:dyDescent="0.2">
      <c r="A6" s="21" t="s">
        <v>22</v>
      </c>
      <c r="B6" s="22">
        <v>65969</v>
      </c>
      <c r="C6" s="23">
        <v>67834</v>
      </c>
      <c r="D6" s="38">
        <v>64783</v>
      </c>
      <c r="E6" s="23">
        <v>85002.583333333328</v>
      </c>
      <c r="F6" s="23">
        <v>74315.5</v>
      </c>
      <c r="G6" s="23">
        <v>66308.5</v>
      </c>
      <c r="H6" s="74">
        <v>73.574405742126729</v>
      </c>
      <c r="I6" s="76">
        <v>95.502255506088403</v>
      </c>
      <c r="J6" s="125">
        <v>73.860763018657764</v>
      </c>
      <c r="K6" s="23">
        <v>-23268</v>
      </c>
      <c r="L6" s="24">
        <v>-3051</v>
      </c>
      <c r="M6" s="24">
        <v>-23466.5</v>
      </c>
    </row>
    <row r="7" spans="1:17" ht="1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7118</v>
      </c>
      <c r="C8" s="13">
        <v>7350</v>
      </c>
      <c r="D8" s="40">
        <v>7043</v>
      </c>
      <c r="E8" s="13">
        <v>9196.5833333333339</v>
      </c>
      <c r="F8" s="13">
        <v>7977.75</v>
      </c>
      <c r="G8" s="13">
        <v>7196.5</v>
      </c>
      <c r="H8" s="80">
        <v>74.973387268469239</v>
      </c>
      <c r="I8" s="81">
        <v>95.823129251700678</v>
      </c>
      <c r="J8" s="105">
        <v>75.116121288032986</v>
      </c>
      <c r="K8" s="13">
        <v>-2351</v>
      </c>
      <c r="L8" s="13">
        <v>-307</v>
      </c>
      <c r="M8" s="13">
        <v>-2384</v>
      </c>
    </row>
    <row r="9" spans="1:17" ht="15" customHeight="1" x14ac:dyDescent="0.2">
      <c r="A9" s="18" t="s">
        <v>24</v>
      </c>
      <c r="B9" s="12">
        <v>4583</v>
      </c>
      <c r="C9" s="13">
        <v>4735</v>
      </c>
      <c r="D9" s="40">
        <v>4556</v>
      </c>
      <c r="E9" s="13">
        <v>6142.75</v>
      </c>
      <c r="F9" s="13">
        <v>5404.25</v>
      </c>
      <c r="G9" s="13">
        <v>4645.5</v>
      </c>
      <c r="H9" s="80">
        <v>68.13219679976072</v>
      </c>
      <c r="I9" s="81">
        <v>96.219640971488914</v>
      </c>
      <c r="J9" s="105">
        <v>68.629044171960402</v>
      </c>
      <c r="K9" s="13">
        <v>-2131</v>
      </c>
      <c r="L9" s="13">
        <v>-179</v>
      </c>
      <c r="M9" s="13">
        <v>-2123.5</v>
      </c>
      <c r="P9" s="7"/>
      <c r="Q9" s="8"/>
    </row>
    <row r="10" spans="1:17" ht="15" customHeight="1" x14ac:dyDescent="0.2">
      <c r="A10" s="18" t="s">
        <v>25</v>
      </c>
      <c r="B10" s="12">
        <v>4292</v>
      </c>
      <c r="C10" s="13">
        <v>4372</v>
      </c>
      <c r="D10" s="40">
        <v>4128</v>
      </c>
      <c r="E10" s="13">
        <v>6172.916666666667</v>
      </c>
      <c r="F10" s="13">
        <v>5048.666666666667</v>
      </c>
      <c r="G10" s="13">
        <v>4250</v>
      </c>
      <c r="H10" s="80">
        <v>65.503014915899712</v>
      </c>
      <c r="I10" s="81">
        <v>94.419030192131743</v>
      </c>
      <c r="J10" s="105">
        <v>65.545959284392353</v>
      </c>
      <c r="K10" s="13">
        <v>-2174</v>
      </c>
      <c r="L10" s="13">
        <v>-244</v>
      </c>
      <c r="M10" s="13">
        <v>-2234</v>
      </c>
      <c r="P10" s="7"/>
      <c r="Q10" s="8"/>
    </row>
    <row r="11" spans="1:17" ht="15" customHeight="1" x14ac:dyDescent="0.2">
      <c r="A11" s="18" t="s">
        <v>26</v>
      </c>
      <c r="B11" s="12">
        <v>19165</v>
      </c>
      <c r="C11" s="13">
        <v>19590</v>
      </c>
      <c r="D11" s="40">
        <v>18806</v>
      </c>
      <c r="E11" s="13">
        <v>23893.416666666668</v>
      </c>
      <c r="F11" s="13">
        <v>21710.583333333332</v>
      </c>
      <c r="G11" s="13">
        <v>19198</v>
      </c>
      <c r="H11" s="80">
        <v>75.214974203095636</v>
      </c>
      <c r="I11" s="81">
        <v>95.997958141909137</v>
      </c>
      <c r="J11" s="105">
        <v>75.763136604905384</v>
      </c>
      <c r="K11" s="13">
        <v>-6197</v>
      </c>
      <c r="L11" s="13">
        <v>-784</v>
      </c>
      <c r="M11" s="13">
        <v>-6141.5</v>
      </c>
      <c r="P11" s="7"/>
      <c r="Q11" s="8"/>
    </row>
    <row r="12" spans="1:17" ht="15" customHeight="1" x14ac:dyDescent="0.2">
      <c r="A12" s="18" t="s">
        <v>27</v>
      </c>
      <c r="B12" s="12">
        <v>9235</v>
      </c>
      <c r="C12" s="13">
        <v>9494</v>
      </c>
      <c r="D12" s="40">
        <v>8994</v>
      </c>
      <c r="E12" s="13">
        <v>11631.083333333334</v>
      </c>
      <c r="F12" s="13">
        <v>10261</v>
      </c>
      <c r="G12" s="13">
        <v>9244</v>
      </c>
      <c r="H12" s="80">
        <v>73.63078182562424</v>
      </c>
      <c r="I12" s="81">
        <v>94.733515904781967</v>
      </c>
      <c r="J12" s="105">
        <v>73.949042038318467</v>
      </c>
      <c r="K12" s="13">
        <v>-3221</v>
      </c>
      <c r="L12" s="13">
        <v>-500</v>
      </c>
      <c r="M12" s="13">
        <v>-3256.5</v>
      </c>
      <c r="P12" s="7"/>
      <c r="Q12" s="8"/>
    </row>
    <row r="13" spans="1:17" ht="15" customHeight="1" x14ac:dyDescent="0.2">
      <c r="A13" s="18" t="s">
        <v>28</v>
      </c>
      <c r="B13" s="12">
        <v>4225</v>
      </c>
      <c r="C13" s="13">
        <v>4615</v>
      </c>
      <c r="D13" s="40">
        <v>4341</v>
      </c>
      <c r="E13" s="13">
        <v>6096</v>
      </c>
      <c r="F13" s="13">
        <v>4817.75</v>
      </c>
      <c r="G13" s="13">
        <v>4478</v>
      </c>
      <c r="H13" s="80">
        <v>70.425048669695002</v>
      </c>
      <c r="I13" s="81">
        <v>94.062838569880824</v>
      </c>
      <c r="J13" s="105">
        <v>70.647629565354578</v>
      </c>
      <c r="K13" s="13">
        <v>-1823</v>
      </c>
      <c r="L13" s="13">
        <v>-274</v>
      </c>
      <c r="M13" s="13">
        <v>-1860.5</v>
      </c>
      <c r="P13" s="7"/>
      <c r="Q13" s="8"/>
    </row>
    <row r="14" spans="1:17" ht="15" customHeight="1" x14ac:dyDescent="0.2">
      <c r="A14" s="18" t="s">
        <v>29</v>
      </c>
      <c r="B14" s="12">
        <v>2443</v>
      </c>
      <c r="C14" s="13">
        <v>2437</v>
      </c>
      <c r="D14" s="40">
        <v>2367</v>
      </c>
      <c r="E14" s="13">
        <v>3329.6666666666665</v>
      </c>
      <c r="F14" s="13">
        <v>2897.5833333333335</v>
      </c>
      <c r="G14" s="13">
        <v>2402</v>
      </c>
      <c r="H14" s="80">
        <v>67.435897435897445</v>
      </c>
      <c r="I14" s="81">
        <v>97.127615921214598</v>
      </c>
      <c r="J14" s="105">
        <v>67.424561403508775</v>
      </c>
      <c r="K14" s="13">
        <v>-1143</v>
      </c>
      <c r="L14" s="13">
        <v>-70</v>
      </c>
      <c r="M14" s="13">
        <v>-1160.5</v>
      </c>
      <c r="P14" s="7"/>
      <c r="Q14" s="8"/>
    </row>
    <row r="15" spans="1:17" ht="15" customHeight="1" x14ac:dyDescent="0.2">
      <c r="A15" s="18" t="s">
        <v>30</v>
      </c>
      <c r="B15" s="12">
        <v>3176</v>
      </c>
      <c r="C15" s="13">
        <v>3311</v>
      </c>
      <c r="D15" s="40">
        <v>3197</v>
      </c>
      <c r="E15" s="13">
        <v>4013.8333333333335</v>
      </c>
      <c r="F15" s="13">
        <v>3505.6666666666665</v>
      </c>
      <c r="G15" s="13">
        <v>3254</v>
      </c>
      <c r="H15" s="80">
        <v>80.025031289111396</v>
      </c>
      <c r="I15" s="81">
        <v>96.556931440652377</v>
      </c>
      <c r="J15" s="105">
        <v>79.980336733439842</v>
      </c>
      <c r="K15" s="13">
        <v>-798</v>
      </c>
      <c r="L15" s="13">
        <v>-114</v>
      </c>
      <c r="M15" s="13">
        <v>-814.5</v>
      </c>
      <c r="P15" s="7"/>
      <c r="Q15" s="8"/>
    </row>
    <row r="16" spans="1:17" ht="15" customHeight="1" x14ac:dyDescent="0.2">
      <c r="A16" s="18" t="s">
        <v>31</v>
      </c>
      <c r="B16" s="12">
        <v>2692</v>
      </c>
      <c r="C16" s="13">
        <v>2706</v>
      </c>
      <c r="D16" s="40">
        <v>2552</v>
      </c>
      <c r="E16" s="13">
        <v>3264.1666666666665</v>
      </c>
      <c r="F16" s="13">
        <v>2995.1666666666665</v>
      </c>
      <c r="G16" s="13">
        <v>2629</v>
      </c>
      <c r="H16" s="80">
        <v>71.066555277081591</v>
      </c>
      <c r="I16" s="81">
        <v>94.308943089430898</v>
      </c>
      <c r="J16" s="105">
        <v>72.066885964912288</v>
      </c>
      <c r="K16" s="13">
        <v>-1039</v>
      </c>
      <c r="L16" s="13">
        <v>-154</v>
      </c>
      <c r="M16" s="13">
        <v>-1019</v>
      </c>
      <c r="P16" s="7"/>
      <c r="Q16" s="8"/>
    </row>
    <row r="17" spans="1:17" ht="15" customHeight="1" x14ac:dyDescent="0.2">
      <c r="A17" s="18" t="s">
        <v>32</v>
      </c>
      <c r="B17" s="12">
        <v>2896</v>
      </c>
      <c r="C17" s="13">
        <v>2914</v>
      </c>
      <c r="D17" s="40">
        <v>2811</v>
      </c>
      <c r="E17" s="13">
        <v>3419.6666666666665</v>
      </c>
      <c r="F17" s="13">
        <v>3156.5</v>
      </c>
      <c r="G17" s="13">
        <v>2862.5</v>
      </c>
      <c r="H17" s="80">
        <v>77.75933609958507</v>
      </c>
      <c r="I17" s="81">
        <v>96.465339739190114</v>
      </c>
      <c r="J17" s="105">
        <v>77.511508258868133</v>
      </c>
      <c r="K17" s="13">
        <v>-804</v>
      </c>
      <c r="L17" s="13">
        <v>-103</v>
      </c>
      <c r="M17" s="13">
        <v>-830.5</v>
      </c>
      <c r="P17" s="7"/>
      <c r="Q17" s="8"/>
    </row>
    <row r="18" spans="1:17" ht="15" customHeight="1" x14ac:dyDescent="0.2">
      <c r="A18" s="18" t="s">
        <v>33</v>
      </c>
      <c r="B18" s="12">
        <v>2102</v>
      </c>
      <c r="C18" s="13">
        <v>2146</v>
      </c>
      <c r="D18" s="40">
        <v>2083</v>
      </c>
      <c r="E18" s="13">
        <v>2571.6666666666665</v>
      </c>
      <c r="F18" s="13">
        <v>2331.75</v>
      </c>
      <c r="G18" s="13">
        <v>2114.5</v>
      </c>
      <c r="H18" s="80">
        <v>78.220052572286889</v>
      </c>
      <c r="I18" s="81">
        <v>97.064305684995347</v>
      </c>
      <c r="J18" s="105">
        <v>78.126731941622012</v>
      </c>
      <c r="K18" s="13">
        <v>-580</v>
      </c>
      <c r="L18" s="13">
        <v>-63</v>
      </c>
      <c r="M18" s="13">
        <v>-592</v>
      </c>
      <c r="P18" s="7"/>
      <c r="Q18" s="8"/>
    </row>
    <row r="19" spans="1:17" ht="15" customHeight="1" x14ac:dyDescent="0.2">
      <c r="A19" s="25" t="s">
        <v>34</v>
      </c>
      <c r="B19" s="26">
        <v>4042</v>
      </c>
      <c r="C19" s="27">
        <v>4164</v>
      </c>
      <c r="D19" s="41">
        <v>3905</v>
      </c>
      <c r="E19" s="27">
        <v>5270.833333333333</v>
      </c>
      <c r="F19" s="27">
        <v>4208.833333333333</v>
      </c>
      <c r="G19" s="27">
        <v>4034.5</v>
      </c>
      <c r="H19" s="82">
        <v>79.499185667752442</v>
      </c>
      <c r="I19" s="83">
        <v>93.780019212295869</v>
      </c>
      <c r="J19" s="106">
        <v>79.349001868423642</v>
      </c>
      <c r="K19" s="27">
        <v>-1007</v>
      </c>
      <c r="L19" s="27">
        <v>-259</v>
      </c>
      <c r="M19" s="27">
        <v>-1050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288"/>
      <c r="C3" s="289"/>
      <c r="D3" s="36"/>
      <c r="E3" s="29"/>
      <c r="F3" s="29"/>
      <c r="G3" s="29"/>
      <c r="H3" s="117"/>
      <c r="I3" s="283" t="s">
        <v>63</v>
      </c>
      <c r="J3" s="30"/>
      <c r="K3" s="29"/>
      <c r="L3" s="283" t="s">
        <v>192</v>
      </c>
      <c r="M3" s="29"/>
    </row>
    <row r="4" spans="1:16" ht="15" customHeight="1" x14ac:dyDescent="0.2">
      <c r="A4" s="118" t="s">
        <v>89</v>
      </c>
      <c r="B4" s="350"/>
      <c r="C4" s="351"/>
      <c r="D4" s="143"/>
      <c r="E4" s="284"/>
      <c r="F4" s="284"/>
      <c r="G4" s="284"/>
      <c r="H4" s="148" t="s">
        <v>626</v>
      </c>
      <c r="I4" s="144" t="s">
        <v>626</v>
      </c>
      <c r="J4" s="146" t="s">
        <v>627</v>
      </c>
      <c r="K4" s="142" t="s">
        <v>626</v>
      </c>
      <c r="L4" s="142" t="s">
        <v>626</v>
      </c>
      <c r="M4" s="142" t="s">
        <v>627</v>
      </c>
    </row>
    <row r="5" spans="1:16" ht="15" customHeight="1" x14ac:dyDescent="0.2">
      <c r="A5" s="178" t="s">
        <v>60</v>
      </c>
      <c r="B5" s="168" t="s">
        <v>572</v>
      </c>
      <c r="C5" s="169" t="s">
        <v>574</v>
      </c>
      <c r="D5" s="268" t="s">
        <v>626</v>
      </c>
      <c r="E5" s="169" t="s">
        <v>557</v>
      </c>
      <c r="F5" s="169" t="s">
        <v>573</v>
      </c>
      <c r="G5" s="169" t="s">
        <v>627</v>
      </c>
      <c r="H5" s="176" t="s">
        <v>628</v>
      </c>
      <c r="I5" s="177" t="s">
        <v>574</v>
      </c>
      <c r="J5" s="170" t="s">
        <v>629</v>
      </c>
      <c r="K5" s="169" t="s">
        <v>628</v>
      </c>
      <c r="L5" s="169" t="s">
        <v>574</v>
      </c>
      <c r="M5" s="169" t="s">
        <v>629</v>
      </c>
      <c r="N5" s="85"/>
      <c r="O5" s="85"/>
      <c r="P5" s="85"/>
    </row>
    <row r="6" spans="1:16" ht="15" customHeight="1" x14ac:dyDescent="0.2">
      <c r="A6" s="21" t="s">
        <v>22</v>
      </c>
      <c r="B6" s="22">
        <v>65969</v>
      </c>
      <c r="C6" s="23">
        <v>67834</v>
      </c>
      <c r="D6" s="38">
        <v>64783</v>
      </c>
      <c r="E6" s="23">
        <v>85002.583333333328</v>
      </c>
      <c r="F6" s="23">
        <v>74315.5</v>
      </c>
      <c r="G6" s="23">
        <v>66308.5</v>
      </c>
      <c r="H6" s="74">
        <v>73.574405742126729</v>
      </c>
      <c r="I6" s="76">
        <v>95.502255506088403</v>
      </c>
      <c r="J6" s="125">
        <v>73.860763018657764</v>
      </c>
      <c r="K6" s="23">
        <v>-23268</v>
      </c>
      <c r="L6" s="24">
        <v>-3051</v>
      </c>
      <c r="M6" s="24">
        <v>-23466.5</v>
      </c>
      <c r="N6" s="85"/>
      <c r="O6" s="85"/>
      <c r="P6" s="85"/>
    </row>
    <row r="7" spans="1:16" ht="1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38000</v>
      </c>
      <c r="C8" s="17">
        <v>39337</v>
      </c>
      <c r="D8" s="72">
        <v>37420</v>
      </c>
      <c r="E8" s="17">
        <v>48984.666666666664</v>
      </c>
      <c r="F8" s="17">
        <v>42236.5</v>
      </c>
      <c r="G8" s="17">
        <v>38378.5</v>
      </c>
      <c r="H8" s="126">
        <v>74.819050665813563</v>
      </c>
      <c r="I8" s="79">
        <v>95.126725474743878</v>
      </c>
      <c r="J8" s="119">
        <v>75.038615700459474</v>
      </c>
      <c r="K8" s="147">
        <v>-12594</v>
      </c>
      <c r="L8" s="147">
        <v>-1917</v>
      </c>
      <c r="M8" s="147">
        <v>-12766.5</v>
      </c>
      <c r="N8" s="85"/>
      <c r="O8" s="85"/>
      <c r="P8" s="85"/>
    </row>
    <row r="9" spans="1:16" ht="15" customHeight="1" x14ac:dyDescent="0.2">
      <c r="A9" s="43" t="s">
        <v>41</v>
      </c>
      <c r="B9" s="12">
        <v>4468</v>
      </c>
      <c r="C9" s="13">
        <v>4718</v>
      </c>
      <c r="D9" s="40">
        <v>4523</v>
      </c>
      <c r="E9" s="13">
        <v>5733.833333333333</v>
      </c>
      <c r="F9" s="13">
        <v>4983.083333333333</v>
      </c>
      <c r="G9" s="13">
        <v>4620.5</v>
      </c>
      <c r="H9" s="80">
        <v>78.880362748517612</v>
      </c>
      <c r="I9" s="81">
        <v>95.86689275116575</v>
      </c>
      <c r="J9" s="105">
        <v>79.111377450560738</v>
      </c>
      <c r="K9" s="132">
        <v>-1211</v>
      </c>
      <c r="L9" s="132">
        <v>-195</v>
      </c>
      <c r="M9" s="132">
        <v>-1220</v>
      </c>
      <c r="N9" s="85"/>
      <c r="O9" s="87"/>
      <c r="P9" s="88"/>
    </row>
    <row r="10" spans="1:16" ht="15" customHeight="1" x14ac:dyDescent="0.2">
      <c r="A10" s="43" t="s">
        <v>38</v>
      </c>
      <c r="B10" s="12">
        <v>2186</v>
      </c>
      <c r="C10" s="13">
        <v>2238</v>
      </c>
      <c r="D10" s="40">
        <v>2059</v>
      </c>
      <c r="E10" s="13">
        <v>2753.4166666666665</v>
      </c>
      <c r="F10" s="13">
        <v>2192.75</v>
      </c>
      <c r="G10" s="13">
        <v>2148.5</v>
      </c>
      <c r="H10" s="80">
        <v>81.544554455445535</v>
      </c>
      <c r="I10" s="81">
        <v>92.001787310098308</v>
      </c>
      <c r="J10" s="105">
        <v>81.972529568866847</v>
      </c>
      <c r="K10" s="132">
        <v>-466</v>
      </c>
      <c r="L10" s="132">
        <v>-179</v>
      </c>
      <c r="M10" s="132">
        <v>-472.5</v>
      </c>
      <c r="N10" s="85"/>
      <c r="O10" s="87"/>
      <c r="P10" s="88"/>
    </row>
    <row r="11" spans="1:16" ht="15" customHeight="1" x14ac:dyDescent="0.2">
      <c r="A11" s="43" t="s">
        <v>37</v>
      </c>
      <c r="B11" s="12">
        <v>11792</v>
      </c>
      <c r="C11" s="13">
        <v>12046</v>
      </c>
      <c r="D11" s="40">
        <v>11385</v>
      </c>
      <c r="E11" s="13">
        <v>14691.583333333334</v>
      </c>
      <c r="F11" s="13">
        <v>13146.583333333334</v>
      </c>
      <c r="G11" s="13">
        <v>11715.5</v>
      </c>
      <c r="H11" s="80">
        <v>73.032266341651166</v>
      </c>
      <c r="I11" s="81">
        <v>94.512701311638708</v>
      </c>
      <c r="J11" s="105">
        <v>73.638392155630285</v>
      </c>
      <c r="K11" s="132">
        <v>-4204</v>
      </c>
      <c r="L11" s="132">
        <v>-661</v>
      </c>
      <c r="M11" s="132">
        <v>-4194</v>
      </c>
      <c r="N11" s="85"/>
      <c r="O11" s="87"/>
      <c r="P11" s="88"/>
    </row>
    <row r="12" spans="1:16" ht="15" customHeight="1" x14ac:dyDescent="0.2">
      <c r="A12" s="43" t="s">
        <v>36</v>
      </c>
      <c r="B12" s="12">
        <v>4292</v>
      </c>
      <c r="C12" s="13">
        <v>4678</v>
      </c>
      <c r="D12" s="40">
        <v>4400</v>
      </c>
      <c r="E12" s="13">
        <v>6160.25</v>
      </c>
      <c r="F12" s="13">
        <v>4878.5</v>
      </c>
      <c r="G12" s="13">
        <v>4539</v>
      </c>
      <c r="H12" s="80">
        <v>70.762302991315536</v>
      </c>
      <c r="I12" s="81">
        <v>94.057289439931594</v>
      </c>
      <c r="J12" s="105">
        <v>70.916334661354583</v>
      </c>
      <c r="K12" s="132">
        <v>-1818</v>
      </c>
      <c r="L12" s="132">
        <v>-278</v>
      </c>
      <c r="M12" s="132">
        <v>-1861.5</v>
      </c>
      <c r="N12" s="85"/>
      <c r="O12" s="87"/>
      <c r="P12" s="88"/>
    </row>
    <row r="13" spans="1:16" ht="15" customHeight="1" x14ac:dyDescent="0.2">
      <c r="A13" s="43" t="s">
        <v>472</v>
      </c>
      <c r="B13" s="12">
        <v>2987</v>
      </c>
      <c r="C13" s="13">
        <v>3008</v>
      </c>
      <c r="D13" s="40">
        <v>2917</v>
      </c>
      <c r="E13" s="13">
        <v>3570.75</v>
      </c>
      <c r="F13" s="13">
        <v>3279.25</v>
      </c>
      <c r="G13" s="13">
        <v>2962.5</v>
      </c>
      <c r="H13" s="80">
        <v>77.006335797254494</v>
      </c>
      <c r="I13" s="81">
        <v>96.974734042553195</v>
      </c>
      <c r="J13" s="105">
        <v>76.868188894654892</v>
      </c>
      <c r="K13" s="132">
        <v>-871</v>
      </c>
      <c r="L13" s="132">
        <v>-91</v>
      </c>
      <c r="M13" s="132">
        <v>-891.5</v>
      </c>
      <c r="N13" s="85"/>
      <c r="O13" s="87"/>
      <c r="P13" s="88"/>
    </row>
    <row r="14" spans="1:16" ht="15" customHeight="1" x14ac:dyDescent="0.2">
      <c r="A14" s="43" t="s">
        <v>473</v>
      </c>
      <c r="B14" s="12">
        <v>1192</v>
      </c>
      <c r="C14" s="13">
        <v>1244</v>
      </c>
      <c r="D14" s="40">
        <v>1193</v>
      </c>
      <c r="E14" s="13">
        <v>1796.0833333333333</v>
      </c>
      <c r="F14" s="13">
        <v>1439.6666666666667</v>
      </c>
      <c r="G14" s="13">
        <v>1218.5</v>
      </c>
      <c r="H14" s="80">
        <v>67.439231204070097</v>
      </c>
      <c r="I14" s="81">
        <v>95.900321543408367</v>
      </c>
      <c r="J14" s="105">
        <v>67.619311875693683</v>
      </c>
      <c r="K14" s="132">
        <v>-576</v>
      </c>
      <c r="L14" s="132">
        <v>-51</v>
      </c>
      <c r="M14" s="132">
        <v>-583.5</v>
      </c>
      <c r="N14" s="85"/>
      <c r="O14" s="87"/>
      <c r="P14" s="88"/>
    </row>
    <row r="15" spans="1:16" ht="15" customHeight="1" x14ac:dyDescent="0.2">
      <c r="A15" s="43" t="s">
        <v>39</v>
      </c>
      <c r="B15" s="12">
        <v>9026</v>
      </c>
      <c r="C15" s="13">
        <v>9303</v>
      </c>
      <c r="D15" s="40">
        <v>8906</v>
      </c>
      <c r="E15" s="13">
        <v>11731.5</v>
      </c>
      <c r="F15" s="13">
        <v>10032.75</v>
      </c>
      <c r="G15" s="13">
        <v>9104.5</v>
      </c>
      <c r="H15" s="80">
        <v>75.679809653297085</v>
      </c>
      <c r="I15" s="81">
        <v>95.732559389444262</v>
      </c>
      <c r="J15" s="105">
        <v>75.581105761248551</v>
      </c>
      <c r="K15" s="132">
        <v>-2862</v>
      </c>
      <c r="L15" s="132">
        <v>-397</v>
      </c>
      <c r="M15" s="132">
        <v>-2941.5</v>
      </c>
      <c r="N15" s="85"/>
      <c r="O15" s="87"/>
      <c r="P15" s="88"/>
    </row>
    <row r="16" spans="1:16" ht="15" customHeight="1" x14ac:dyDescent="0.2">
      <c r="A16" s="43" t="s">
        <v>40</v>
      </c>
      <c r="B16" s="12">
        <v>2057</v>
      </c>
      <c r="C16" s="13">
        <v>2102</v>
      </c>
      <c r="D16" s="40">
        <v>2037</v>
      </c>
      <c r="E16" s="13">
        <v>2547.25</v>
      </c>
      <c r="F16" s="13">
        <v>2283.9166666666665</v>
      </c>
      <c r="G16" s="13">
        <v>2069.5</v>
      </c>
      <c r="H16" s="80">
        <v>77.659168890583302</v>
      </c>
      <c r="I16" s="81">
        <v>96.907706945765938</v>
      </c>
      <c r="J16" s="105">
        <v>77.465843159273817</v>
      </c>
      <c r="K16" s="132">
        <v>-586</v>
      </c>
      <c r="L16" s="132">
        <v>-65</v>
      </c>
      <c r="M16" s="132">
        <v>-602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2"/>
      <c r="L17" s="132"/>
      <c r="M17" s="132"/>
      <c r="N17" s="85"/>
      <c r="O17" s="87"/>
      <c r="P17" s="88"/>
    </row>
    <row r="18" spans="1:16" ht="15" customHeight="1" x14ac:dyDescent="0.2">
      <c r="A18" s="70" t="s">
        <v>42</v>
      </c>
      <c r="B18" s="71">
        <v>27357</v>
      </c>
      <c r="C18" s="17">
        <v>27797</v>
      </c>
      <c r="D18" s="72">
        <v>26710</v>
      </c>
      <c r="E18" s="17">
        <v>35118.583333333336</v>
      </c>
      <c r="F18" s="17">
        <v>31434.916666666668</v>
      </c>
      <c r="G18" s="17">
        <v>27253.5</v>
      </c>
      <c r="H18" s="126">
        <v>72.10539103204384</v>
      </c>
      <c r="I18" s="79">
        <v>96.089506061805224</v>
      </c>
      <c r="J18" s="119">
        <v>72.491388597039546</v>
      </c>
      <c r="K18" s="147">
        <v>-10333</v>
      </c>
      <c r="L18" s="147">
        <v>-1087</v>
      </c>
      <c r="M18" s="147">
        <v>-10342</v>
      </c>
      <c r="N18" s="85"/>
      <c r="O18" s="87"/>
      <c r="P18" s="88"/>
    </row>
    <row r="19" spans="1:16" ht="15" customHeight="1" x14ac:dyDescent="0.2">
      <c r="A19" s="43" t="s">
        <v>44</v>
      </c>
      <c r="B19" s="12">
        <v>4348</v>
      </c>
      <c r="C19" s="13">
        <v>4430</v>
      </c>
      <c r="D19" s="40">
        <v>4189</v>
      </c>
      <c r="E19" s="13">
        <v>6253.5</v>
      </c>
      <c r="F19" s="13">
        <v>5143.25</v>
      </c>
      <c r="G19" s="13">
        <v>4309.5</v>
      </c>
      <c r="H19" s="80">
        <v>65.249221183800614</v>
      </c>
      <c r="I19" s="81">
        <v>94.559819413092555</v>
      </c>
      <c r="J19" s="105">
        <v>65.285562793516135</v>
      </c>
      <c r="K19" s="132">
        <v>-2231</v>
      </c>
      <c r="L19" s="132">
        <v>-241</v>
      </c>
      <c r="M19" s="132">
        <v>-2291.5</v>
      </c>
      <c r="N19" s="85"/>
      <c r="O19" s="87"/>
      <c r="P19" s="88"/>
    </row>
    <row r="20" spans="1:16" ht="15" customHeight="1" x14ac:dyDescent="0.2">
      <c r="A20" s="43" t="s">
        <v>45</v>
      </c>
      <c r="B20" s="12">
        <v>2492</v>
      </c>
      <c r="C20" s="13">
        <v>2485</v>
      </c>
      <c r="D20" s="40">
        <v>2403</v>
      </c>
      <c r="E20" s="13">
        <v>3381.3333333333335</v>
      </c>
      <c r="F20" s="13">
        <v>2947.4166666666665</v>
      </c>
      <c r="G20" s="13">
        <v>2444</v>
      </c>
      <c r="H20" s="80">
        <v>67.348654708520186</v>
      </c>
      <c r="I20" s="81">
        <v>96.700201207243467</v>
      </c>
      <c r="J20" s="105">
        <v>67.346376412234775</v>
      </c>
      <c r="K20" s="132">
        <v>-1165</v>
      </c>
      <c r="L20" s="132">
        <v>-82</v>
      </c>
      <c r="M20" s="132">
        <v>-1185</v>
      </c>
      <c r="N20" s="85"/>
      <c r="O20" s="87"/>
      <c r="P20" s="88"/>
    </row>
    <row r="21" spans="1:16" ht="15" customHeight="1" x14ac:dyDescent="0.2">
      <c r="A21" s="43" t="s">
        <v>46</v>
      </c>
      <c r="B21" s="12">
        <v>3698</v>
      </c>
      <c r="C21" s="13">
        <v>3794</v>
      </c>
      <c r="D21" s="40">
        <v>3658</v>
      </c>
      <c r="E21" s="13">
        <v>4816.75</v>
      </c>
      <c r="F21" s="13">
        <v>4309.583333333333</v>
      </c>
      <c r="G21" s="13">
        <v>3726</v>
      </c>
      <c r="H21" s="80">
        <v>69.044922612306536</v>
      </c>
      <c r="I21" s="81">
        <v>96.415392725355815</v>
      </c>
      <c r="J21" s="105">
        <v>69.599327542729057</v>
      </c>
      <c r="K21" s="132">
        <v>-1640</v>
      </c>
      <c r="L21" s="132">
        <v>-136</v>
      </c>
      <c r="M21" s="132">
        <v>-1627.5</v>
      </c>
      <c r="N21" s="85"/>
      <c r="O21" s="87"/>
      <c r="P21" s="88"/>
    </row>
    <row r="22" spans="1:16" ht="15" customHeight="1" x14ac:dyDescent="0.2">
      <c r="A22" s="43" t="s">
        <v>43</v>
      </c>
      <c r="B22" s="12">
        <v>16819</v>
      </c>
      <c r="C22" s="13">
        <v>17088</v>
      </c>
      <c r="D22" s="40">
        <v>16460</v>
      </c>
      <c r="E22" s="13">
        <v>20667</v>
      </c>
      <c r="F22" s="13">
        <v>19034.666666666668</v>
      </c>
      <c r="G22" s="13">
        <v>16774</v>
      </c>
      <c r="H22" s="80">
        <v>75.653812566070684</v>
      </c>
      <c r="I22" s="81">
        <v>96.324906367041194</v>
      </c>
      <c r="J22" s="105">
        <v>76.203888787933849</v>
      </c>
      <c r="K22" s="132">
        <v>-5297</v>
      </c>
      <c r="L22" s="132">
        <v>-628</v>
      </c>
      <c r="M22" s="132">
        <v>-5238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2"/>
      <c r="L23" s="132"/>
      <c r="M23" s="132"/>
      <c r="N23" s="85"/>
      <c r="O23" s="87"/>
      <c r="P23" s="88"/>
    </row>
    <row r="24" spans="1:16" ht="15" customHeight="1" x14ac:dyDescent="0.2">
      <c r="A24" s="127" t="s">
        <v>65</v>
      </c>
      <c r="B24" s="108">
        <v>612</v>
      </c>
      <c r="C24" s="109">
        <v>700</v>
      </c>
      <c r="D24" s="110">
        <v>653</v>
      </c>
      <c r="E24" s="109">
        <v>899.33333333333337</v>
      </c>
      <c r="F24" s="109">
        <v>644.08333333333337</v>
      </c>
      <c r="G24" s="109">
        <v>676.5</v>
      </c>
      <c r="H24" s="128">
        <v>65.694164989939637</v>
      </c>
      <c r="I24" s="129">
        <v>93.285714285714278</v>
      </c>
      <c r="J24" s="130">
        <v>65.393910101498307</v>
      </c>
      <c r="K24" s="133">
        <v>-341</v>
      </c>
      <c r="L24" s="133">
        <v>-47</v>
      </c>
      <c r="M24" s="133">
        <v>-358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288"/>
      <c r="C3" s="289"/>
      <c r="D3" s="36"/>
      <c r="E3" s="29"/>
      <c r="F3" s="29"/>
      <c r="G3" s="29"/>
      <c r="H3" s="348" t="s">
        <v>63</v>
      </c>
      <c r="I3" s="349"/>
      <c r="J3" s="349"/>
      <c r="K3" s="35"/>
    </row>
    <row r="4" spans="1:11" ht="15" customHeight="1" x14ac:dyDescent="0.2">
      <c r="A4" s="161" t="s">
        <v>67</v>
      </c>
      <c r="B4" s="350"/>
      <c r="C4" s="351"/>
      <c r="D4" s="143"/>
      <c r="E4" s="282"/>
      <c r="F4" s="282"/>
      <c r="G4" s="282"/>
      <c r="H4" s="148" t="s">
        <v>626</v>
      </c>
      <c r="I4" s="144" t="s">
        <v>626</v>
      </c>
      <c r="J4" s="144" t="s">
        <v>588</v>
      </c>
      <c r="K4" s="35"/>
    </row>
    <row r="5" spans="1:11" ht="15" customHeight="1" x14ac:dyDescent="0.2">
      <c r="A5" s="162" t="s">
        <v>61</v>
      </c>
      <c r="B5" s="168" t="s">
        <v>572</v>
      </c>
      <c r="C5" s="169" t="s">
        <v>574</v>
      </c>
      <c r="D5" s="268" t="s">
        <v>626</v>
      </c>
      <c r="E5" s="169" t="s">
        <v>555</v>
      </c>
      <c r="F5" s="169" t="s">
        <v>571</v>
      </c>
      <c r="G5" s="169" t="s">
        <v>588</v>
      </c>
      <c r="H5" s="176" t="s">
        <v>628</v>
      </c>
      <c r="I5" s="177" t="s">
        <v>574</v>
      </c>
      <c r="J5" s="177" t="s">
        <v>587</v>
      </c>
      <c r="K5" s="35"/>
    </row>
    <row r="6" spans="1:11" ht="15" customHeight="1" x14ac:dyDescent="0.2">
      <c r="A6" s="21" t="s">
        <v>22</v>
      </c>
      <c r="B6" s="22">
        <v>5956</v>
      </c>
      <c r="C6" s="23">
        <v>8653</v>
      </c>
      <c r="D6" s="38">
        <v>4015</v>
      </c>
      <c r="E6" s="23">
        <v>98244</v>
      </c>
      <c r="F6" s="23">
        <v>62707</v>
      </c>
      <c r="G6" s="23">
        <v>12668</v>
      </c>
      <c r="H6" s="74">
        <v>84.242551405791019</v>
      </c>
      <c r="I6" s="76">
        <v>46.400092453484341</v>
      </c>
      <c r="J6" s="76">
        <v>82.927467923540206</v>
      </c>
      <c r="K6" s="35"/>
    </row>
    <row r="7" spans="1:11" ht="1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652</v>
      </c>
      <c r="C8" s="13">
        <v>939</v>
      </c>
      <c r="D8" s="40">
        <v>433</v>
      </c>
      <c r="E8" s="13">
        <v>9681</v>
      </c>
      <c r="F8" s="13">
        <v>6794</v>
      </c>
      <c r="G8" s="13">
        <v>1372</v>
      </c>
      <c r="H8" s="80">
        <v>77.459749552772806</v>
      </c>
      <c r="I8" s="81">
        <v>46.11288604898828</v>
      </c>
      <c r="J8" s="81">
        <v>79.12341407151095</v>
      </c>
      <c r="K8" s="3"/>
    </row>
    <row r="9" spans="1:11" ht="15" customHeight="1" x14ac:dyDescent="0.2">
      <c r="A9" s="18" t="s">
        <v>24</v>
      </c>
      <c r="B9" s="12">
        <v>362</v>
      </c>
      <c r="C9" s="13">
        <v>621</v>
      </c>
      <c r="D9" s="40">
        <v>316</v>
      </c>
      <c r="E9" s="13">
        <v>8037</v>
      </c>
      <c r="F9" s="13">
        <v>4821</v>
      </c>
      <c r="G9" s="13">
        <v>937</v>
      </c>
      <c r="H9" s="80">
        <v>85.405405405405403</v>
      </c>
      <c r="I9" s="81">
        <v>50.885668276972631</v>
      </c>
      <c r="J9" s="81">
        <v>79.676870748299322</v>
      </c>
      <c r="K9" s="3"/>
    </row>
    <row r="10" spans="1:11" ht="15" customHeight="1" x14ac:dyDescent="0.2">
      <c r="A10" s="18" t="s">
        <v>25</v>
      </c>
      <c r="B10" s="12">
        <v>563</v>
      </c>
      <c r="C10" s="13">
        <v>615</v>
      </c>
      <c r="D10" s="40">
        <v>310</v>
      </c>
      <c r="E10" s="13">
        <v>9217</v>
      </c>
      <c r="F10" s="13">
        <v>5209</v>
      </c>
      <c r="G10" s="13">
        <v>925</v>
      </c>
      <c r="H10" s="80">
        <v>88.571428571428569</v>
      </c>
      <c r="I10" s="81">
        <v>50.40650406504065</v>
      </c>
      <c r="J10" s="81">
        <v>82.076308784383329</v>
      </c>
      <c r="K10" s="3"/>
    </row>
    <row r="11" spans="1:11" ht="15" customHeight="1" x14ac:dyDescent="0.2">
      <c r="A11" s="18" t="s">
        <v>26</v>
      </c>
      <c r="B11" s="12">
        <v>1272</v>
      </c>
      <c r="C11" s="13">
        <v>1937</v>
      </c>
      <c r="D11" s="40">
        <v>1017</v>
      </c>
      <c r="E11" s="13">
        <v>24248</v>
      </c>
      <c r="F11" s="13">
        <v>14778</v>
      </c>
      <c r="G11" s="13">
        <v>2954</v>
      </c>
      <c r="H11" s="80">
        <v>84.820683903252714</v>
      </c>
      <c r="I11" s="81">
        <v>52.503871966959217</v>
      </c>
      <c r="J11" s="81">
        <v>80.820793433652526</v>
      </c>
      <c r="K11" s="4"/>
    </row>
    <row r="12" spans="1:11" ht="15" customHeight="1" x14ac:dyDescent="0.2">
      <c r="A12" s="18" t="s">
        <v>27</v>
      </c>
      <c r="B12" s="12">
        <v>959</v>
      </c>
      <c r="C12" s="13">
        <v>1352</v>
      </c>
      <c r="D12" s="40">
        <v>621</v>
      </c>
      <c r="E12" s="13">
        <v>14240</v>
      </c>
      <c r="F12" s="13">
        <v>9159</v>
      </c>
      <c r="G12" s="13">
        <v>1973</v>
      </c>
      <c r="H12" s="80">
        <v>83.243967828418235</v>
      </c>
      <c r="I12" s="81">
        <v>45.931952662721891</v>
      </c>
      <c r="J12" s="81">
        <v>83.10867733782645</v>
      </c>
      <c r="K12" s="4"/>
    </row>
    <row r="13" spans="1:11" ht="15" customHeight="1" x14ac:dyDescent="0.2">
      <c r="A13" s="18" t="s">
        <v>28</v>
      </c>
      <c r="B13" s="12">
        <v>548</v>
      </c>
      <c r="C13" s="13">
        <v>950</v>
      </c>
      <c r="D13" s="40">
        <v>305</v>
      </c>
      <c r="E13" s="13">
        <v>6718</v>
      </c>
      <c r="F13" s="13">
        <v>4846</v>
      </c>
      <c r="G13" s="13">
        <v>1255</v>
      </c>
      <c r="H13" s="80">
        <v>89.705882352941174</v>
      </c>
      <c r="I13" s="81">
        <v>32.10526315789474</v>
      </c>
      <c r="J13" s="81">
        <v>98.354231974921632</v>
      </c>
      <c r="K13" s="5"/>
    </row>
    <row r="14" spans="1:11" ht="15" customHeight="1" x14ac:dyDescent="0.2">
      <c r="A14" s="18" t="s">
        <v>29</v>
      </c>
      <c r="B14" s="12">
        <v>212</v>
      </c>
      <c r="C14" s="13">
        <v>267</v>
      </c>
      <c r="D14" s="40">
        <v>169</v>
      </c>
      <c r="E14" s="13">
        <v>4202</v>
      </c>
      <c r="F14" s="13">
        <v>2501</v>
      </c>
      <c r="G14" s="13">
        <v>436</v>
      </c>
      <c r="H14" s="80">
        <v>83.663366336633658</v>
      </c>
      <c r="I14" s="81">
        <v>63.295880149812731</v>
      </c>
      <c r="J14" s="81">
        <v>74.275979557069846</v>
      </c>
      <c r="K14" s="5"/>
    </row>
    <row r="15" spans="1:11" ht="15" customHeight="1" x14ac:dyDescent="0.2">
      <c r="A15" s="18" t="s">
        <v>30</v>
      </c>
      <c r="B15" s="12">
        <v>217</v>
      </c>
      <c r="C15" s="13">
        <v>438</v>
      </c>
      <c r="D15" s="40">
        <v>149</v>
      </c>
      <c r="E15" s="13">
        <v>4364</v>
      </c>
      <c r="F15" s="13">
        <v>2687</v>
      </c>
      <c r="G15" s="13">
        <v>587</v>
      </c>
      <c r="H15" s="80">
        <v>77.202072538860094</v>
      </c>
      <c r="I15" s="81">
        <v>34.018264840182653</v>
      </c>
      <c r="J15" s="81">
        <v>93.471337579617824</v>
      </c>
      <c r="K15" s="5"/>
    </row>
    <row r="16" spans="1:11" ht="15" customHeight="1" x14ac:dyDescent="0.2">
      <c r="A16" s="18" t="s">
        <v>31</v>
      </c>
      <c r="B16" s="12">
        <v>289</v>
      </c>
      <c r="C16" s="13">
        <v>355</v>
      </c>
      <c r="D16" s="40">
        <v>204</v>
      </c>
      <c r="E16" s="13">
        <v>4892</v>
      </c>
      <c r="F16" s="13">
        <v>3381</v>
      </c>
      <c r="G16" s="13">
        <v>559</v>
      </c>
      <c r="H16" s="80">
        <v>83.950617283950606</v>
      </c>
      <c r="I16" s="81">
        <v>57.464788732394368</v>
      </c>
      <c r="J16" s="81">
        <v>74.832663989290495</v>
      </c>
      <c r="K16" s="5"/>
    </row>
    <row r="17" spans="1:11" ht="15" customHeight="1" x14ac:dyDescent="0.2">
      <c r="A17" s="18" t="s">
        <v>32</v>
      </c>
      <c r="B17" s="12">
        <v>206</v>
      </c>
      <c r="C17" s="13">
        <v>271</v>
      </c>
      <c r="D17" s="40">
        <v>143</v>
      </c>
      <c r="E17" s="13">
        <v>3352</v>
      </c>
      <c r="F17" s="13">
        <v>2162</v>
      </c>
      <c r="G17" s="13">
        <v>414</v>
      </c>
      <c r="H17" s="80">
        <v>113.49206349206349</v>
      </c>
      <c r="I17" s="81">
        <v>52.767527675276746</v>
      </c>
      <c r="J17" s="81">
        <v>79.158699808795404</v>
      </c>
      <c r="K17" s="5"/>
    </row>
    <row r="18" spans="1:11" ht="15" customHeight="1" x14ac:dyDescent="0.2">
      <c r="A18" s="18" t="s">
        <v>33</v>
      </c>
      <c r="B18" s="12">
        <v>143</v>
      </c>
      <c r="C18" s="13">
        <v>211</v>
      </c>
      <c r="D18" s="40">
        <v>116</v>
      </c>
      <c r="E18" s="13">
        <v>2657</v>
      </c>
      <c r="F18" s="13">
        <v>1827</v>
      </c>
      <c r="G18" s="13">
        <v>327</v>
      </c>
      <c r="H18" s="80">
        <v>80</v>
      </c>
      <c r="I18" s="81">
        <v>54.976303317535546</v>
      </c>
      <c r="J18" s="81">
        <v>76.580796252927399</v>
      </c>
      <c r="K18" s="5"/>
    </row>
    <row r="19" spans="1:11" ht="15" customHeight="1" x14ac:dyDescent="0.2">
      <c r="A19" s="25" t="s">
        <v>34</v>
      </c>
      <c r="B19" s="26">
        <v>533</v>
      </c>
      <c r="C19" s="27">
        <v>697</v>
      </c>
      <c r="D19" s="41">
        <v>232</v>
      </c>
      <c r="E19" s="27">
        <v>6636</v>
      </c>
      <c r="F19" s="27">
        <v>4542</v>
      </c>
      <c r="G19" s="27">
        <v>929</v>
      </c>
      <c r="H19" s="82">
        <v>79.180887372013657</v>
      </c>
      <c r="I19" s="83">
        <v>33.285509325681488</v>
      </c>
      <c r="J19" s="83">
        <v>90.900195694716245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288"/>
      <c r="C3" s="289"/>
      <c r="D3" s="36"/>
      <c r="E3" s="29"/>
      <c r="F3" s="29"/>
      <c r="G3" s="29"/>
      <c r="H3" s="348" t="s">
        <v>63</v>
      </c>
      <c r="I3" s="349"/>
      <c r="J3" s="349"/>
      <c r="K3" s="35"/>
      <c r="L3" s="35"/>
      <c r="M3" s="35"/>
    </row>
    <row r="4" spans="1:17" ht="15" customHeight="1" x14ac:dyDescent="0.2">
      <c r="A4" s="118" t="s">
        <v>89</v>
      </c>
      <c r="B4" s="350"/>
      <c r="C4" s="351"/>
      <c r="D4" s="143"/>
      <c r="E4" s="282"/>
      <c r="F4" s="282"/>
      <c r="G4" s="282"/>
      <c r="H4" s="148" t="s">
        <v>626</v>
      </c>
      <c r="I4" s="144" t="s">
        <v>626</v>
      </c>
      <c r="J4" s="144" t="s">
        <v>588</v>
      </c>
      <c r="K4" s="35"/>
      <c r="L4" s="35"/>
      <c r="M4" s="35"/>
    </row>
    <row r="5" spans="1:17" ht="15" customHeight="1" x14ac:dyDescent="0.2">
      <c r="A5" s="178" t="s">
        <v>60</v>
      </c>
      <c r="B5" s="168" t="s">
        <v>572</v>
      </c>
      <c r="C5" s="169" t="s">
        <v>574</v>
      </c>
      <c r="D5" s="268" t="s">
        <v>626</v>
      </c>
      <c r="E5" s="169" t="s">
        <v>555</v>
      </c>
      <c r="F5" s="169" t="s">
        <v>571</v>
      </c>
      <c r="G5" s="169" t="s">
        <v>588</v>
      </c>
      <c r="H5" s="176" t="s">
        <v>628</v>
      </c>
      <c r="I5" s="177" t="s">
        <v>574</v>
      </c>
      <c r="J5" s="177" t="s">
        <v>587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5956</v>
      </c>
      <c r="C6" s="23">
        <v>8653</v>
      </c>
      <c r="D6" s="38">
        <v>4015</v>
      </c>
      <c r="E6" s="23">
        <v>98244</v>
      </c>
      <c r="F6" s="23">
        <v>62707</v>
      </c>
      <c r="G6" s="23">
        <v>12668</v>
      </c>
      <c r="H6" s="74">
        <v>84.242551405791019</v>
      </c>
      <c r="I6" s="76">
        <v>46.400092453484341</v>
      </c>
      <c r="J6" s="76">
        <v>82.927467923540206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3646</v>
      </c>
      <c r="C8" s="17">
        <v>5461</v>
      </c>
      <c r="D8" s="72">
        <v>2279</v>
      </c>
      <c r="E8" s="17">
        <v>55220</v>
      </c>
      <c r="F8" s="17">
        <v>37085</v>
      </c>
      <c r="G8" s="17">
        <v>7740</v>
      </c>
      <c r="H8" s="126">
        <v>83.910162002945512</v>
      </c>
      <c r="I8" s="79">
        <v>41.732283464566926</v>
      </c>
      <c r="J8" s="79">
        <v>85.657370517928285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277</v>
      </c>
      <c r="C9" s="13">
        <v>611</v>
      </c>
      <c r="D9" s="40">
        <v>217</v>
      </c>
      <c r="E9" s="13">
        <v>5831</v>
      </c>
      <c r="F9" s="13">
        <v>3574</v>
      </c>
      <c r="G9" s="13">
        <v>828</v>
      </c>
      <c r="H9" s="80">
        <v>85.770750988142296</v>
      </c>
      <c r="I9" s="81">
        <v>35.51554828150573</v>
      </c>
      <c r="J9" s="81">
        <v>97.069167643610783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344</v>
      </c>
      <c r="C10" s="13">
        <v>399</v>
      </c>
      <c r="D10" s="40">
        <v>124</v>
      </c>
      <c r="E10" s="13">
        <v>3466</v>
      </c>
      <c r="F10" s="13">
        <v>2593</v>
      </c>
      <c r="G10" s="13">
        <v>523</v>
      </c>
      <c r="H10" s="80">
        <v>77.987421383647799</v>
      </c>
      <c r="I10" s="81">
        <v>31.077694235588972</v>
      </c>
      <c r="J10" s="81">
        <v>93.895870736086167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1189</v>
      </c>
      <c r="C11" s="13">
        <v>1614</v>
      </c>
      <c r="D11" s="40">
        <v>748</v>
      </c>
      <c r="E11" s="13">
        <v>18131</v>
      </c>
      <c r="F11" s="13">
        <v>11953</v>
      </c>
      <c r="G11" s="13">
        <v>2362</v>
      </c>
      <c r="H11" s="80">
        <v>82.469680264608598</v>
      </c>
      <c r="I11" s="81">
        <v>46.344485749690215</v>
      </c>
      <c r="J11" s="81">
        <v>81.985421728566465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548</v>
      </c>
      <c r="C12" s="13">
        <v>950</v>
      </c>
      <c r="D12" s="40">
        <v>303</v>
      </c>
      <c r="E12" s="13">
        <v>6756</v>
      </c>
      <c r="F12" s="13">
        <v>4869</v>
      </c>
      <c r="G12" s="13">
        <v>1253</v>
      </c>
      <c r="H12" s="80">
        <v>90.178571428571431</v>
      </c>
      <c r="I12" s="81">
        <v>31.894736842105264</v>
      </c>
      <c r="J12" s="81">
        <v>97.661730319563517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472</v>
      </c>
      <c r="B13" s="12">
        <v>210</v>
      </c>
      <c r="C13" s="13">
        <v>277</v>
      </c>
      <c r="D13" s="40">
        <v>149</v>
      </c>
      <c r="E13" s="13">
        <v>3448</v>
      </c>
      <c r="F13" s="13">
        <v>2287</v>
      </c>
      <c r="G13" s="13">
        <v>426</v>
      </c>
      <c r="H13" s="80">
        <v>99.333333333333329</v>
      </c>
      <c r="I13" s="81">
        <v>53.790613718411549</v>
      </c>
      <c r="J13" s="81">
        <v>73.830155979202772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473</v>
      </c>
      <c r="B14" s="12">
        <v>96</v>
      </c>
      <c r="C14" s="13">
        <v>188</v>
      </c>
      <c r="D14" s="40">
        <v>85</v>
      </c>
      <c r="E14" s="13">
        <v>2148</v>
      </c>
      <c r="F14" s="13">
        <v>1274</v>
      </c>
      <c r="G14" s="13">
        <v>273</v>
      </c>
      <c r="H14" s="80">
        <v>88.541666666666657</v>
      </c>
      <c r="I14" s="81">
        <v>45.212765957446813</v>
      </c>
      <c r="J14" s="81">
        <v>88.064516129032256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839</v>
      </c>
      <c r="C15" s="13">
        <v>1212</v>
      </c>
      <c r="D15" s="40">
        <v>543</v>
      </c>
      <c r="E15" s="13">
        <v>12820</v>
      </c>
      <c r="F15" s="13">
        <v>8761</v>
      </c>
      <c r="G15" s="13">
        <v>1755</v>
      </c>
      <c r="H15" s="80">
        <v>80.206794682422455</v>
      </c>
      <c r="I15" s="81">
        <v>44.801980198019805</v>
      </c>
      <c r="J15" s="81">
        <v>80.95018450184503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143</v>
      </c>
      <c r="C16" s="13">
        <v>210</v>
      </c>
      <c r="D16" s="40">
        <v>110</v>
      </c>
      <c r="E16" s="13">
        <v>2620</v>
      </c>
      <c r="F16" s="13">
        <v>1774</v>
      </c>
      <c r="G16" s="13">
        <v>320</v>
      </c>
      <c r="H16" s="80">
        <v>79.710144927536234</v>
      </c>
      <c r="I16" s="81">
        <v>52.380952380952387</v>
      </c>
      <c r="J16" s="81">
        <v>78.624078624078621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2081</v>
      </c>
      <c r="C18" s="17">
        <v>2893</v>
      </c>
      <c r="D18" s="72">
        <v>1539</v>
      </c>
      <c r="E18" s="17">
        <v>39917</v>
      </c>
      <c r="F18" s="17">
        <v>23822</v>
      </c>
      <c r="G18" s="17">
        <v>4432</v>
      </c>
      <c r="H18" s="126">
        <v>84.375</v>
      </c>
      <c r="I18" s="79">
        <v>53.197372969236092</v>
      </c>
      <c r="J18" s="79">
        <v>78.875244705463615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537</v>
      </c>
      <c r="C19" s="13">
        <v>615</v>
      </c>
      <c r="D19" s="40">
        <v>303</v>
      </c>
      <c r="E19" s="13">
        <v>9193</v>
      </c>
      <c r="F19" s="13">
        <v>5177</v>
      </c>
      <c r="G19" s="13">
        <v>918</v>
      </c>
      <c r="H19" s="80">
        <v>85.593220338983059</v>
      </c>
      <c r="I19" s="81">
        <v>49.268292682926827</v>
      </c>
      <c r="J19" s="81">
        <v>81.238938053097343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221</v>
      </c>
      <c r="C20" s="13">
        <v>269</v>
      </c>
      <c r="D20" s="40">
        <v>174</v>
      </c>
      <c r="E20" s="13">
        <v>4301</v>
      </c>
      <c r="F20" s="13">
        <v>2573</v>
      </c>
      <c r="G20" s="13">
        <v>443</v>
      </c>
      <c r="H20" s="80">
        <v>87.437185929648237</v>
      </c>
      <c r="I20" s="81">
        <v>64.684014869888472</v>
      </c>
      <c r="J20" s="81">
        <v>72.742200328407222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268</v>
      </c>
      <c r="C21" s="13">
        <v>471</v>
      </c>
      <c r="D21" s="40">
        <v>245</v>
      </c>
      <c r="E21" s="13">
        <v>6227</v>
      </c>
      <c r="F21" s="13">
        <v>3733</v>
      </c>
      <c r="G21" s="13">
        <v>716</v>
      </c>
      <c r="H21" s="80">
        <v>88.768115942028984</v>
      </c>
      <c r="I21" s="81">
        <v>52.016985138004245</v>
      </c>
      <c r="J21" s="81">
        <v>80.269058295964129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1055</v>
      </c>
      <c r="C22" s="13">
        <v>1538</v>
      </c>
      <c r="D22" s="40">
        <v>817</v>
      </c>
      <c r="E22" s="13">
        <v>20196</v>
      </c>
      <c r="F22" s="13">
        <v>12339</v>
      </c>
      <c r="G22" s="13">
        <v>2355</v>
      </c>
      <c r="H22" s="80">
        <v>82.110552763819101</v>
      </c>
      <c r="I22" s="81">
        <v>53.120936280884266</v>
      </c>
      <c r="J22" s="81">
        <v>78.815261044176708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229</v>
      </c>
      <c r="C24" s="27">
        <v>299</v>
      </c>
      <c r="D24" s="41">
        <v>197</v>
      </c>
      <c r="E24" s="27">
        <v>3107</v>
      </c>
      <c r="F24" s="27">
        <v>1800</v>
      </c>
      <c r="G24" s="27">
        <v>496</v>
      </c>
      <c r="H24" s="82">
        <v>87.16814159292035</v>
      </c>
      <c r="I24" s="83">
        <v>65.886287625418063</v>
      </c>
      <c r="J24" s="83">
        <v>79.871175523349436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58"/>
      <c r="C3" s="359"/>
      <c r="D3" s="360"/>
      <c r="E3" s="358" t="s">
        <v>49</v>
      </c>
      <c r="F3" s="359"/>
      <c r="G3" s="359"/>
      <c r="H3" s="358" t="s">
        <v>47</v>
      </c>
      <c r="I3" s="359"/>
      <c r="J3" s="360"/>
      <c r="K3" s="355" t="s">
        <v>554</v>
      </c>
      <c r="L3" s="352"/>
      <c r="M3" s="356"/>
      <c r="N3" s="352" t="s">
        <v>69</v>
      </c>
      <c r="O3" s="352"/>
      <c r="P3" s="352"/>
    </row>
    <row r="4" spans="1:20" ht="15" customHeight="1" x14ac:dyDescent="0.2">
      <c r="A4" s="161"/>
      <c r="B4" s="353" t="s">
        <v>0</v>
      </c>
      <c r="C4" s="354"/>
      <c r="D4" s="357"/>
      <c r="E4" s="353" t="s">
        <v>50</v>
      </c>
      <c r="F4" s="354"/>
      <c r="G4" s="357"/>
      <c r="H4" s="353" t="s">
        <v>48</v>
      </c>
      <c r="I4" s="354"/>
      <c r="J4" s="357"/>
      <c r="K4" s="353" t="s">
        <v>51</v>
      </c>
      <c r="L4" s="354"/>
      <c r="M4" s="354"/>
      <c r="N4" s="353" t="s">
        <v>70</v>
      </c>
      <c r="O4" s="354"/>
      <c r="P4" s="354"/>
    </row>
    <row r="5" spans="1:20" ht="15" customHeight="1" x14ac:dyDescent="0.2">
      <c r="A5" s="161" t="s">
        <v>67</v>
      </c>
      <c r="B5" s="290"/>
      <c r="C5" s="291"/>
      <c r="D5" s="142" t="s">
        <v>588</v>
      </c>
      <c r="E5" s="290"/>
      <c r="F5" s="291"/>
      <c r="G5" s="142" t="s">
        <v>588</v>
      </c>
      <c r="H5" s="290"/>
      <c r="I5" s="291"/>
      <c r="J5" s="142" t="s">
        <v>588</v>
      </c>
      <c r="K5" s="290"/>
      <c r="L5" s="291"/>
      <c r="M5" s="142" t="s">
        <v>588</v>
      </c>
      <c r="N5" s="290"/>
      <c r="O5" s="291"/>
      <c r="P5" s="142" t="s">
        <v>588</v>
      </c>
    </row>
    <row r="6" spans="1:20" ht="15" customHeight="1" x14ac:dyDescent="0.2">
      <c r="A6" s="162" t="s">
        <v>61</v>
      </c>
      <c r="B6" s="168" t="s">
        <v>626</v>
      </c>
      <c r="C6" s="169" t="s">
        <v>588</v>
      </c>
      <c r="D6" s="169" t="s">
        <v>587</v>
      </c>
      <c r="E6" s="168" t="s">
        <v>626</v>
      </c>
      <c r="F6" s="169" t="s">
        <v>588</v>
      </c>
      <c r="G6" s="169" t="s">
        <v>587</v>
      </c>
      <c r="H6" s="168" t="s">
        <v>626</v>
      </c>
      <c r="I6" s="169" t="s">
        <v>588</v>
      </c>
      <c r="J6" s="169" t="s">
        <v>587</v>
      </c>
      <c r="K6" s="168" t="s">
        <v>626</v>
      </c>
      <c r="L6" s="169" t="s">
        <v>588</v>
      </c>
      <c r="M6" s="169" t="s">
        <v>587</v>
      </c>
      <c r="N6" s="168" t="s">
        <v>626</v>
      </c>
      <c r="O6" s="169" t="s">
        <v>588</v>
      </c>
      <c r="P6" s="169" t="s">
        <v>587</v>
      </c>
    </row>
    <row r="7" spans="1:20" ht="15" customHeight="1" x14ac:dyDescent="0.2">
      <c r="A7" s="21" t="s">
        <v>22</v>
      </c>
      <c r="B7" s="22">
        <v>4015</v>
      </c>
      <c r="C7" s="23">
        <v>12668</v>
      </c>
      <c r="D7" s="103">
        <v>82.927467923540206</v>
      </c>
      <c r="E7" s="22">
        <v>339</v>
      </c>
      <c r="F7" s="23">
        <v>739</v>
      </c>
      <c r="G7" s="103">
        <v>83.408577878103841</v>
      </c>
      <c r="H7" s="22">
        <v>2075</v>
      </c>
      <c r="I7" s="23">
        <v>7367</v>
      </c>
      <c r="J7" s="103">
        <v>80.592932939503342</v>
      </c>
      <c r="K7" s="22">
        <v>713</v>
      </c>
      <c r="L7" s="23">
        <v>2184</v>
      </c>
      <c r="M7" s="75">
        <v>68.982943777637402</v>
      </c>
      <c r="N7" s="22">
        <v>888</v>
      </c>
      <c r="O7" s="23">
        <v>2378</v>
      </c>
      <c r="P7" s="75">
        <v>114.16226596255402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433</v>
      </c>
      <c r="C9" s="13">
        <v>1372</v>
      </c>
      <c r="D9" s="105">
        <v>79.12341407151095</v>
      </c>
      <c r="E9" s="12">
        <v>29</v>
      </c>
      <c r="F9" s="13">
        <v>66</v>
      </c>
      <c r="G9" s="105">
        <v>71.739130434782609</v>
      </c>
      <c r="H9" s="12">
        <v>238</v>
      </c>
      <c r="I9" s="13">
        <v>861</v>
      </c>
      <c r="J9" s="111">
        <v>79.944289693593319</v>
      </c>
      <c r="K9" s="12">
        <v>71</v>
      </c>
      <c r="L9" s="13">
        <v>199</v>
      </c>
      <c r="M9" s="81">
        <v>61.230769230769234</v>
      </c>
      <c r="N9" s="12">
        <v>95</v>
      </c>
      <c r="O9" s="13">
        <v>246</v>
      </c>
      <c r="P9" s="81">
        <v>102.49999999999999</v>
      </c>
    </row>
    <row r="10" spans="1:20" ht="15" customHeight="1" x14ac:dyDescent="0.2">
      <c r="A10" s="18" t="s">
        <v>24</v>
      </c>
      <c r="B10" s="12">
        <v>316</v>
      </c>
      <c r="C10" s="13">
        <v>937</v>
      </c>
      <c r="D10" s="105">
        <v>79.676870748299322</v>
      </c>
      <c r="E10" s="12">
        <v>23</v>
      </c>
      <c r="F10" s="13">
        <v>50</v>
      </c>
      <c r="G10" s="105">
        <v>81.967213114754102</v>
      </c>
      <c r="H10" s="12">
        <v>162</v>
      </c>
      <c r="I10" s="13">
        <v>562</v>
      </c>
      <c r="J10" s="105">
        <v>79.154929577464785</v>
      </c>
      <c r="K10" s="12">
        <v>57</v>
      </c>
      <c r="L10" s="13">
        <v>139</v>
      </c>
      <c r="M10" s="81">
        <v>55.378486055776889</v>
      </c>
      <c r="N10" s="12">
        <v>74</v>
      </c>
      <c r="O10" s="13">
        <v>186</v>
      </c>
      <c r="P10" s="81">
        <v>120.77922077922079</v>
      </c>
      <c r="S10" s="7"/>
      <c r="T10" s="8"/>
    </row>
    <row r="11" spans="1:20" ht="15" customHeight="1" x14ac:dyDescent="0.2">
      <c r="A11" s="18" t="s">
        <v>25</v>
      </c>
      <c r="B11" s="12">
        <v>310</v>
      </c>
      <c r="C11" s="13">
        <v>925</v>
      </c>
      <c r="D11" s="105">
        <v>82.076308784383329</v>
      </c>
      <c r="E11" s="12">
        <v>28</v>
      </c>
      <c r="F11" s="13">
        <v>51</v>
      </c>
      <c r="G11" s="105">
        <v>62.962962962962962</v>
      </c>
      <c r="H11" s="12">
        <v>128</v>
      </c>
      <c r="I11" s="13">
        <v>465</v>
      </c>
      <c r="J11" s="105">
        <v>76.60626029654037</v>
      </c>
      <c r="K11" s="12">
        <v>78</v>
      </c>
      <c r="L11" s="13">
        <v>219</v>
      </c>
      <c r="M11" s="81">
        <v>86.904761904761912</v>
      </c>
      <c r="N11" s="12">
        <v>76</v>
      </c>
      <c r="O11" s="13">
        <v>190</v>
      </c>
      <c r="P11" s="81">
        <v>101.60427807486631</v>
      </c>
      <c r="S11" s="7"/>
      <c r="T11" s="8"/>
    </row>
    <row r="12" spans="1:20" ht="15" customHeight="1" x14ac:dyDescent="0.2">
      <c r="A12" s="18" t="s">
        <v>26</v>
      </c>
      <c r="B12" s="12">
        <v>1017</v>
      </c>
      <c r="C12" s="13">
        <v>2954</v>
      </c>
      <c r="D12" s="105">
        <v>80.820793433652526</v>
      </c>
      <c r="E12" s="12">
        <v>91</v>
      </c>
      <c r="F12" s="13">
        <v>197</v>
      </c>
      <c r="G12" s="105">
        <v>80.081300813008127</v>
      </c>
      <c r="H12" s="12">
        <v>481</v>
      </c>
      <c r="I12" s="13">
        <v>1565</v>
      </c>
      <c r="J12" s="105">
        <v>79.64376590330788</v>
      </c>
      <c r="K12" s="12">
        <v>210</v>
      </c>
      <c r="L12" s="13">
        <v>599</v>
      </c>
      <c r="M12" s="81">
        <v>65.751920965971451</v>
      </c>
      <c r="N12" s="12">
        <v>235</v>
      </c>
      <c r="O12" s="13">
        <v>593</v>
      </c>
      <c r="P12" s="81">
        <v>111.25703564727955</v>
      </c>
      <c r="S12" s="7"/>
      <c r="T12" s="8"/>
    </row>
    <row r="13" spans="1:20" ht="15" customHeight="1" x14ac:dyDescent="0.2">
      <c r="A13" s="18" t="s">
        <v>27</v>
      </c>
      <c r="B13" s="12">
        <v>621</v>
      </c>
      <c r="C13" s="13">
        <v>1973</v>
      </c>
      <c r="D13" s="105">
        <v>83.10867733782645</v>
      </c>
      <c r="E13" s="12">
        <v>43</v>
      </c>
      <c r="F13" s="13">
        <v>99</v>
      </c>
      <c r="G13" s="105">
        <v>69.718309859154928</v>
      </c>
      <c r="H13" s="12">
        <v>362</v>
      </c>
      <c r="I13" s="13">
        <v>1241</v>
      </c>
      <c r="J13" s="105">
        <v>80.116204002582307</v>
      </c>
      <c r="K13" s="12">
        <v>104</v>
      </c>
      <c r="L13" s="13">
        <v>356</v>
      </c>
      <c r="M13" s="81">
        <v>79.287305122494431</v>
      </c>
      <c r="N13" s="12">
        <v>112</v>
      </c>
      <c r="O13" s="13">
        <v>277</v>
      </c>
      <c r="P13" s="81">
        <v>118.37606837606837</v>
      </c>
      <c r="S13" s="7"/>
      <c r="T13" s="8"/>
    </row>
    <row r="14" spans="1:20" ht="15" customHeight="1" x14ac:dyDescent="0.2">
      <c r="A14" s="18" t="s">
        <v>28</v>
      </c>
      <c r="B14" s="12">
        <v>305</v>
      </c>
      <c r="C14" s="13">
        <v>1255</v>
      </c>
      <c r="D14" s="105">
        <v>98.354231974921632</v>
      </c>
      <c r="E14" s="12">
        <v>40</v>
      </c>
      <c r="F14" s="13">
        <v>75</v>
      </c>
      <c r="G14" s="105">
        <v>127.11864406779661</v>
      </c>
      <c r="H14" s="12">
        <v>137</v>
      </c>
      <c r="I14" s="13">
        <v>752</v>
      </c>
      <c r="J14" s="105">
        <v>90.602409638554221</v>
      </c>
      <c r="K14" s="12">
        <v>42</v>
      </c>
      <c r="L14" s="13">
        <v>154</v>
      </c>
      <c r="M14" s="81">
        <v>83.243243243243242</v>
      </c>
      <c r="N14" s="12">
        <v>86</v>
      </c>
      <c r="O14" s="13">
        <v>274</v>
      </c>
      <c r="P14" s="81">
        <v>135.64356435643566</v>
      </c>
      <c r="S14" s="7"/>
      <c r="T14" s="8"/>
    </row>
    <row r="15" spans="1:20" ht="15" customHeight="1" x14ac:dyDescent="0.2">
      <c r="A15" s="18" t="s">
        <v>29</v>
      </c>
      <c r="B15" s="12">
        <v>169</v>
      </c>
      <c r="C15" s="13">
        <v>436</v>
      </c>
      <c r="D15" s="105">
        <v>74.275979557069846</v>
      </c>
      <c r="E15" s="12">
        <v>8</v>
      </c>
      <c r="F15" s="13">
        <v>30</v>
      </c>
      <c r="G15" s="105">
        <v>100</v>
      </c>
      <c r="H15" s="12">
        <v>95</v>
      </c>
      <c r="I15" s="13">
        <v>254</v>
      </c>
      <c r="J15" s="105">
        <v>78.153846153846146</v>
      </c>
      <c r="K15" s="12">
        <v>34</v>
      </c>
      <c r="L15" s="13">
        <v>72</v>
      </c>
      <c r="M15" s="81">
        <v>48</v>
      </c>
      <c r="N15" s="12">
        <v>32</v>
      </c>
      <c r="O15" s="13">
        <v>80</v>
      </c>
      <c r="P15" s="81">
        <v>97.560975609756099</v>
      </c>
      <c r="S15" s="7"/>
      <c r="T15" s="8"/>
    </row>
    <row r="16" spans="1:20" ht="15" customHeight="1" x14ac:dyDescent="0.2">
      <c r="A16" s="18" t="s">
        <v>30</v>
      </c>
      <c r="B16" s="12">
        <v>149</v>
      </c>
      <c r="C16" s="13">
        <v>587</v>
      </c>
      <c r="D16" s="105">
        <v>93.471337579617824</v>
      </c>
      <c r="E16" s="12">
        <v>23</v>
      </c>
      <c r="F16" s="13">
        <v>50</v>
      </c>
      <c r="G16" s="105">
        <v>104.16666666666667</v>
      </c>
      <c r="H16" s="12">
        <v>73</v>
      </c>
      <c r="I16" s="13">
        <v>316</v>
      </c>
      <c r="J16" s="105">
        <v>84.946236559139791</v>
      </c>
      <c r="K16" s="12">
        <v>20</v>
      </c>
      <c r="L16" s="13">
        <v>90</v>
      </c>
      <c r="M16" s="81">
        <v>78.260869565217391</v>
      </c>
      <c r="N16" s="12">
        <v>33</v>
      </c>
      <c r="O16" s="13">
        <v>131</v>
      </c>
      <c r="P16" s="81">
        <v>140.86021505376345</v>
      </c>
      <c r="S16" s="7"/>
      <c r="T16" s="8"/>
    </row>
    <row r="17" spans="1:20" ht="15" customHeight="1" x14ac:dyDescent="0.2">
      <c r="A17" s="18" t="s">
        <v>31</v>
      </c>
      <c r="B17" s="12">
        <v>204</v>
      </c>
      <c r="C17" s="13">
        <v>559</v>
      </c>
      <c r="D17" s="105">
        <v>74.832663989290495</v>
      </c>
      <c r="E17" s="12">
        <v>13</v>
      </c>
      <c r="F17" s="13">
        <v>28</v>
      </c>
      <c r="G17" s="105">
        <v>96.551724137931032</v>
      </c>
      <c r="H17" s="12">
        <v>126</v>
      </c>
      <c r="I17" s="13">
        <v>411</v>
      </c>
      <c r="J17" s="105">
        <v>76.822429906542055</v>
      </c>
      <c r="K17" s="12">
        <v>27</v>
      </c>
      <c r="L17" s="13">
        <v>57</v>
      </c>
      <c r="M17" s="81">
        <v>45.967741935483872</v>
      </c>
      <c r="N17" s="12">
        <v>38</v>
      </c>
      <c r="O17" s="13">
        <v>63</v>
      </c>
      <c r="P17" s="81">
        <v>106.77966101694916</v>
      </c>
      <c r="S17" s="7"/>
      <c r="T17" s="8"/>
    </row>
    <row r="18" spans="1:20" ht="15" customHeight="1" x14ac:dyDescent="0.2">
      <c r="A18" s="18" t="s">
        <v>32</v>
      </c>
      <c r="B18" s="12">
        <v>143</v>
      </c>
      <c r="C18" s="13">
        <v>414</v>
      </c>
      <c r="D18" s="105">
        <v>79.158699808795404</v>
      </c>
      <c r="E18" s="12">
        <v>18</v>
      </c>
      <c r="F18" s="13">
        <v>38</v>
      </c>
      <c r="G18" s="105">
        <v>122.58064516129032</v>
      </c>
      <c r="H18" s="12">
        <v>87</v>
      </c>
      <c r="I18" s="13">
        <v>258</v>
      </c>
      <c r="J18" s="105">
        <v>87.162162162162161</v>
      </c>
      <c r="K18" s="12">
        <v>15</v>
      </c>
      <c r="L18" s="13">
        <v>50</v>
      </c>
      <c r="M18" s="81">
        <v>37.878787878787875</v>
      </c>
      <c r="N18" s="12">
        <v>23</v>
      </c>
      <c r="O18" s="13">
        <v>68</v>
      </c>
      <c r="P18" s="81">
        <v>106.25</v>
      </c>
      <c r="S18" s="7"/>
      <c r="T18" s="8"/>
    </row>
    <row r="19" spans="1:20" ht="15" customHeight="1" x14ac:dyDescent="0.2">
      <c r="A19" s="18" t="s">
        <v>33</v>
      </c>
      <c r="B19" s="12">
        <v>116</v>
      </c>
      <c r="C19" s="13">
        <v>327</v>
      </c>
      <c r="D19" s="105">
        <v>76.580796252927399</v>
      </c>
      <c r="E19" s="12">
        <v>5</v>
      </c>
      <c r="F19" s="13">
        <v>20</v>
      </c>
      <c r="G19" s="105">
        <v>86.956521739130437</v>
      </c>
      <c r="H19" s="12">
        <v>68</v>
      </c>
      <c r="I19" s="13">
        <v>195</v>
      </c>
      <c r="J19" s="105">
        <v>73.308270676691734</v>
      </c>
      <c r="K19" s="12">
        <v>18</v>
      </c>
      <c r="L19" s="13">
        <v>48</v>
      </c>
      <c r="M19" s="81">
        <v>61.53846153846154</v>
      </c>
      <c r="N19" s="12">
        <v>25</v>
      </c>
      <c r="O19" s="13">
        <v>64</v>
      </c>
      <c r="P19" s="81">
        <v>106.66666666666667</v>
      </c>
      <c r="S19" s="7"/>
      <c r="T19" s="8"/>
    </row>
    <row r="20" spans="1:20" ht="15" customHeight="1" x14ac:dyDescent="0.2">
      <c r="A20" s="25" t="s">
        <v>34</v>
      </c>
      <c r="B20" s="26">
        <v>232</v>
      </c>
      <c r="C20" s="27">
        <v>929</v>
      </c>
      <c r="D20" s="106">
        <v>90.900195694716245</v>
      </c>
      <c r="E20" s="26">
        <v>18</v>
      </c>
      <c r="F20" s="27">
        <v>35</v>
      </c>
      <c r="G20" s="106">
        <v>79.545454545454547</v>
      </c>
      <c r="H20" s="26">
        <v>118</v>
      </c>
      <c r="I20" s="27">
        <v>487</v>
      </c>
      <c r="J20" s="106">
        <v>79.967159277504109</v>
      </c>
      <c r="K20" s="26">
        <v>37</v>
      </c>
      <c r="L20" s="27">
        <v>201</v>
      </c>
      <c r="M20" s="83">
        <v>103.60824742268042</v>
      </c>
      <c r="N20" s="26">
        <v>59</v>
      </c>
      <c r="O20" s="27">
        <v>206</v>
      </c>
      <c r="P20" s="83">
        <v>117.71428571428571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2022-03-01T12:50:10Z</cp:lastPrinted>
  <dcterms:created xsi:type="dcterms:W3CDTF">2007-02-26T08:42:53Z</dcterms:created>
  <dcterms:modified xsi:type="dcterms:W3CDTF">2023-09-07T07:35:26Z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